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tmp" ContentType="image/png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filterPrivacy="1" codeName="ЭтаКнига" defaultThemeVersion="124226"/>
  <xr:revisionPtr revIDLastSave="0" documentId="13_ncr:1_{2E7BDC98-CB40-46E6-BCB4-53103909C9A9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Термины и обозначения" sheetId="3" r:id="rId1"/>
    <sheet name="Бланк заказа на фасады" sheetId="1" r:id="rId2"/>
    <sheet name="Лист1" sheetId="2" state="hidden" r:id="rId3"/>
  </sheets>
  <definedNames>
    <definedName name="_xlnm.Print_Area" localSheetId="1">'Бланк заказа на фасады'!$A$1:$W$55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9" i="1" l="1"/>
  <c r="F36" i="1" l="1"/>
  <c r="F37" i="1"/>
  <c r="F38" i="1"/>
  <c r="F40" i="1"/>
  <c r="F28" i="1" l="1"/>
  <c r="F29" i="1"/>
  <c r="F30" i="1"/>
  <c r="F31" i="1"/>
  <c r="F32" i="1"/>
  <c r="F33" i="1"/>
  <c r="L7" i="1" l="1"/>
  <c r="C2" i="2"/>
  <c r="F14" i="1" l="1"/>
  <c r="F15" i="1"/>
  <c r="H20" i="2" l="1"/>
  <c r="F51" i="1"/>
  <c r="F50" i="1"/>
  <c r="F49" i="1"/>
  <c r="F48" i="1"/>
  <c r="F47" i="1"/>
  <c r="F16" i="1"/>
  <c r="F17" i="1"/>
  <c r="F18" i="1"/>
  <c r="F19" i="1"/>
  <c r="F20" i="1"/>
  <c r="F21" i="1"/>
  <c r="F22" i="1"/>
  <c r="F23" i="1"/>
  <c r="F24" i="1"/>
  <c r="F25" i="1"/>
  <c r="F26" i="1"/>
  <c r="F27" i="1"/>
  <c r="F34" i="1"/>
  <c r="F35" i="1"/>
  <c r="F41" i="1"/>
  <c r="F42" i="1"/>
  <c r="F43" i="1"/>
  <c r="C3" i="2"/>
  <c r="E3" i="2"/>
  <c r="E2" i="2"/>
  <c r="D3" i="2"/>
  <c r="D4" i="2"/>
  <c r="D2" i="2"/>
  <c r="B12" i="2"/>
  <c r="B9" i="2"/>
  <c r="C9" i="2" s="1"/>
  <c r="F12" i="2"/>
  <c r="E12" i="2"/>
  <c r="D12" i="2"/>
  <c r="B13" i="2"/>
  <c r="C12" i="2"/>
  <c r="H18" i="2"/>
  <c r="H7" i="2" l="1"/>
  <c r="H8" i="2"/>
  <c r="H10" i="2"/>
  <c r="D9" i="1"/>
  <c r="D10" i="1"/>
  <c r="H12" i="2"/>
  <c r="H11" i="2"/>
  <c r="H9" i="2"/>
  <c r="H13" i="2"/>
  <c r="I20" i="2" l="1"/>
</calcChain>
</file>

<file path=xl/sharedStrings.xml><?xml version="1.0" encoding="utf-8"?>
<sst xmlns="http://schemas.openxmlformats.org/spreadsheetml/2006/main" count="199" uniqueCount="179">
  <si>
    <t>Толщина МДФ</t>
  </si>
  <si>
    <t>Вид патины</t>
  </si>
  <si>
    <t>Нанесение патины</t>
  </si>
  <si>
    <t>№</t>
  </si>
  <si>
    <t>Размер</t>
  </si>
  <si>
    <t>Кол-во</t>
  </si>
  <si>
    <t>Примечание</t>
  </si>
  <si>
    <t>Date</t>
  </si>
  <si>
    <t>Patina</t>
  </si>
  <si>
    <t>PatinaFull</t>
  </si>
  <si>
    <t>PatinaType</t>
  </si>
  <si>
    <t>PatinaConors</t>
  </si>
  <si>
    <t>Mdf</t>
  </si>
  <si>
    <t>ConfirmMsg</t>
  </si>
  <si>
    <t>ErrorMsg</t>
  </si>
  <si>
    <t>Да</t>
  </si>
  <si>
    <t xml:space="preserve">Не указана толщина МДФ; </t>
  </si>
  <si>
    <t>Стандартное патинирование</t>
  </si>
  <si>
    <t>Без углов</t>
  </si>
  <si>
    <t>Нет</t>
  </si>
  <si>
    <t xml:space="preserve">Не указанно наличие патины; </t>
  </si>
  <si>
    <t>С углами</t>
  </si>
  <si>
    <t xml:space="preserve">Не указан вид патинирования; </t>
  </si>
  <si>
    <t xml:space="preserve">Не указан цвет патины; </t>
  </si>
  <si>
    <t xml:space="preserve">Не указано наличие патины в углах; </t>
  </si>
  <si>
    <t>нет пат</t>
  </si>
  <si>
    <t xml:space="preserve">Нет патины на фасадах, но указаны свойства патинирования; </t>
  </si>
  <si>
    <t>Свойства заказа заполнены не верно!</t>
  </si>
  <si>
    <t>нетпатестьрекв</t>
  </si>
  <si>
    <t>запон</t>
  </si>
  <si>
    <t>знач</t>
  </si>
  <si>
    <t>okmsg</t>
  </si>
  <si>
    <t>Error</t>
  </si>
  <si>
    <t>Внимание! Если вы попали сюда в силу своего природного любопытства или  обсалютно случайно, то не лучше не меняйте ничего на этом листе вдруг все сломается</t>
  </si>
  <si>
    <t>Наименование</t>
  </si>
  <si>
    <t>кв.м</t>
  </si>
  <si>
    <t>Заказ наряд №</t>
  </si>
  <si>
    <t xml:space="preserve">Контактное лицо/тел: </t>
  </si>
  <si>
    <t>Планируемая дата вывоза заказа    _____.____.201__г.</t>
  </si>
  <si>
    <t>Цвет Ral</t>
  </si>
  <si>
    <t>кв.м панелей</t>
  </si>
  <si>
    <t>кв.м декора</t>
  </si>
  <si>
    <t>Tip fasada</t>
  </si>
  <si>
    <t>глухой</t>
  </si>
  <si>
    <t>витрина</t>
  </si>
  <si>
    <r>
      <t>Ширина (</t>
    </r>
    <r>
      <rPr>
        <b/>
        <sz val="10"/>
        <color indexed="10"/>
        <rFont val="Calibri"/>
        <family val="2"/>
        <charset val="204"/>
      </rPr>
      <t>W</t>
    </r>
    <r>
      <rPr>
        <sz val="10"/>
        <rFont val="Calibri"/>
        <family val="2"/>
        <charset val="204"/>
      </rPr>
      <t>)</t>
    </r>
  </si>
  <si>
    <t>МДФ 16 мм</t>
  </si>
  <si>
    <t>МДФ 19 мм</t>
  </si>
  <si>
    <t>МДФ 22 мм</t>
  </si>
  <si>
    <t>МДФ 32 мм</t>
  </si>
  <si>
    <t>Тип фасада</t>
  </si>
  <si>
    <r>
      <t>Длина (</t>
    </r>
    <r>
      <rPr>
        <b/>
        <sz val="10"/>
        <color indexed="10"/>
        <rFont val="Calibri"/>
        <family val="2"/>
        <charset val="204"/>
      </rPr>
      <t>L</t>
    </r>
    <r>
      <rPr>
        <sz val="10"/>
        <rFont val="Calibri"/>
        <family val="2"/>
        <charset val="204"/>
      </rPr>
      <t>)</t>
    </r>
  </si>
  <si>
    <t>Условия длины</t>
  </si>
  <si>
    <t>Условия ширины</t>
  </si>
  <si>
    <r>
      <t>Длина (</t>
    </r>
    <r>
      <rPr>
        <b/>
        <sz val="10"/>
        <color indexed="10"/>
        <rFont val="Calibri"/>
        <family val="2"/>
        <charset val="204"/>
      </rPr>
      <t>L</t>
    </r>
    <r>
      <rPr>
        <sz val="10"/>
        <rFont val="Calibri"/>
        <family val="2"/>
        <charset val="204"/>
      </rPr>
      <t>)</t>
    </r>
  </si>
  <si>
    <r>
      <t>Ширина (</t>
    </r>
    <r>
      <rPr>
        <b/>
        <sz val="10"/>
        <color indexed="10"/>
        <rFont val="Calibri"/>
        <family val="2"/>
        <charset val="204"/>
      </rPr>
      <t>W</t>
    </r>
    <r>
      <rPr>
        <sz val="10"/>
        <rFont val="Calibri"/>
        <family val="2"/>
        <charset val="204"/>
      </rPr>
      <t>)</t>
    </r>
  </si>
  <si>
    <t>Декоративные элементы</t>
  </si>
  <si>
    <t>Obkat snaryze freza</t>
  </si>
  <si>
    <t>Obkat vnutri freza</t>
  </si>
  <si>
    <t>Наличие патинирование</t>
  </si>
  <si>
    <t>Нестандартное патинирование</t>
  </si>
  <si>
    <t>Патинирование углов, растир</t>
  </si>
  <si>
    <t>*Вид фрезеровки снаружи "Пк"</t>
  </si>
  <si>
    <t>Пк1</t>
  </si>
  <si>
    <t>Пк2</t>
  </si>
  <si>
    <t>Пк3</t>
  </si>
  <si>
    <t>Пк4</t>
  </si>
  <si>
    <t>Пк5</t>
  </si>
  <si>
    <t>Пк6</t>
  </si>
  <si>
    <t>Пк7</t>
  </si>
  <si>
    <t>Пк8</t>
  </si>
  <si>
    <t>Пк9</t>
  </si>
  <si>
    <t>Пк10</t>
  </si>
  <si>
    <t>Пк11</t>
  </si>
  <si>
    <t>Пк12</t>
  </si>
  <si>
    <t>Пк13</t>
  </si>
  <si>
    <t>Пс200.0</t>
  </si>
  <si>
    <t>Пс201.0</t>
  </si>
  <si>
    <t>Пс202.0</t>
  </si>
  <si>
    <t xml:space="preserve">          Пс100.0</t>
  </si>
  <si>
    <t xml:space="preserve">               Пс100.5</t>
  </si>
  <si>
    <t>Пс203.0</t>
  </si>
  <si>
    <t>Пс204.0</t>
  </si>
  <si>
    <t>Пс205.0</t>
  </si>
  <si>
    <t xml:space="preserve">          Пс300.0</t>
  </si>
  <si>
    <t xml:space="preserve">          Пс301.0</t>
  </si>
  <si>
    <t xml:space="preserve">   Пс205.5</t>
  </si>
  <si>
    <t xml:space="preserve">   Пс204.5</t>
  </si>
  <si>
    <t xml:space="preserve">   Пс202.5</t>
  </si>
  <si>
    <t>Пс400.0</t>
  </si>
  <si>
    <t>Vid otdelki</t>
  </si>
  <si>
    <t>Спецэффект</t>
  </si>
  <si>
    <t>Матовый 15%</t>
  </si>
  <si>
    <t>Глянец 95%</t>
  </si>
  <si>
    <t>Шелк-то матовый 25%</t>
  </si>
  <si>
    <t>Заливка</t>
  </si>
  <si>
    <t>Растирание</t>
  </si>
  <si>
    <t>Браширование</t>
  </si>
  <si>
    <t>Каталог фрезеровка</t>
  </si>
  <si>
    <t>Вид отделки</t>
  </si>
  <si>
    <t>Внимание! Если у Вас патинирование на нескольких фасадах со всего списка, укажите в примечании о наличие патины. При нестандартном патенировании уточните вожможность нанисения патины у менеджера.</t>
  </si>
  <si>
    <t>з1</t>
  </si>
  <si>
    <t>з2</t>
  </si>
  <si>
    <t>з3</t>
  </si>
  <si>
    <t>з4</t>
  </si>
  <si>
    <t>з5</t>
  </si>
  <si>
    <t>з6</t>
  </si>
  <si>
    <t>з7</t>
  </si>
  <si>
    <t>з8</t>
  </si>
  <si>
    <t>р1</t>
  </si>
  <si>
    <t>р2</t>
  </si>
  <si>
    <t>р3</t>
  </si>
  <si>
    <t>р4</t>
  </si>
  <si>
    <t>р5</t>
  </si>
  <si>
    <t>р6</t>
  </si>
  <si>
    <t>р7</t>
  </si>
  <si>
    <t>р8</t>
  </si>
  <si>
    <t>Обозначение</t>
  </si>
  <si>
    <t>б1</t>
  </si>
  <si>
    <t>б2</t>
  </si>
  <si>
    <t>б3</t>
  </si>
  <si>
    <t>б4</t>
  </si>
  <si>
    <t>б5</t>
  </si>
  <si>
    <t>б6</t>
  </si>
  <si>
    <t>б7</t>
  </si>
  <si>
    <t>б8</t>
  </si>
  <si>
    <t>Обозначение патины</t>
  </si>
  <si>
    <t>/</t>
  </si>
  <si>
    <t xml:space="preserve">Данные проверенны и венрны, с условиями согласен: </t>
  </si>
  <si>
    <t>(дата)</t>
  </si>
  <si>
    <t>(подпись)</t>
  </si>
  <si>
    <t>Цвет патины</t>
  </si>
  <si>
    <t>Матовый 3%</t>
  </si>
  <si>
    <t>Патенирование</t>
  </si>
  <si>
    <t>Тр</t>
  </si>
  <si>
    <t>Сокращение</t>
  </si>
  <si>
    <t>Торец</t>
  </si>
  <si>
    <t>Вп</t>
  </si>
  <si>
    <t>Внутреняя часть профеля</t>
  </si>
  <si>
    <t>Край филёнки</t>
  </si>
  <si>
    <t>Кф</t>
  </si>
  <si>
    <t>Торец  +  Внутреняя часть профеля</t>
  </si>
  <si>
    <t>Тр + Вп</t>
  </si>
  <si>
    <t>Торец  +  Край филёнки</t>
  </si>
  <si>
    <t>Тр + Кф</t>
  </si>
  <si>
    <t>Внутреняя часть профеля + Край филёнки</t>
  </si>
  <si>
    <t>Вп + Кф</t>
  </si>
  <si>
    <t>Торец + Внутреняя часть профеля + Край филёнки</t>
  </si>
  <si>
    <t>Тр + Вп + Кф</t>
  </si>
  <si>
    <t>Рассечка</t>
  </si>
  <si>
    <t>Рс</t>
  </si>
  <si>
    <t>Торец + Внутреняя часть профеля + Край филёнки + Рассечка</t>
  </si>
  <si>
    <t>Торец + Внутреняя часть профеля + Рассечка</t>
  </si>
  <si>
    <t>Тр + Вп + Рс</t>
  </si>
  <si>
    <t>Тр + Вп + Кр + Рс</t>
  </si>
  <si>
    <t xml:space="preserve">Заливка </t>
  </si>
  <si>
    <t>з</t>
  </si>
  <si>
    <t>р</t>
  </si>
  <si>
    <t>б</t>
  </si>
  <si>
    <t>Зал</t>
  </si>
  <si>
    <t>Раст</t>
  </si>
  <si>
    <t>Браш</t>
  </si>
  <si>
    <t>з9</t>
  </si>
  <si>
    <t>р9</t>
  </si>
  <si>
    <t>б9</t>
  </si>
  <si>
    <t>з10</t>
  </si>
  <si>
    <t>р10</t>
  </si>
  <si>
    <t>б10</t>
  </si>
  <si>
    <t>Кол-во окраш. сторон</t>
  </si>
  <si>
    <t>Kol storon</t>
  </si>
  <si>
    <r>
      <rPr>
        <sz val="10"/>
        <color rgb="FFFF0000"/>
        <rFont val="Calibri"/>
        <family val="2"/>
        <charset val="204"/>
        <scheme val="minor"/>
      </rPr>
      <t xml:space="preserve">глухой </t>
    </r>
    <r>
      <rPr>
        <sz val="10"/>
        <rFont val="Calibri"/>
        <family val="2"/>
        <charset val="204"/>
        <scheme val="minor"/>
      </rPr>
      <t xml:space="preserve">\ </t>
    </r>
    <r>
      <rPr>
        <sz val="10"/>
        <color rgb="FFFF0000"/>
        <rFont val="Calibri"/>
        <family val="2"/>
        <charset val="204"/>
        <scheme val="minor"/>
      </rPr>
      <t>витрина</t>
    </r>
  </si>
  <si>
    <t>Полу глянец 65%</t>
  </si>
  <si>
    <t>*Вид фрезеровки в середине "Пс/Пр"</t>
  </si>
  <si>
    <t xml:space="preserve">Пс302.0/Пр100.5 </t>
  </si>
  <si>
    <t xml:space="preserve">          Пс303.0</t>
  </si>
  <si>
    <r>
      <rPr>
        <b/>
        <sz val="11"/>
        <color theme="1"/>
        <rFont val="Calibri"/>
        <family val="2"/>
        <charset val="204"/>
        <scheme val="minor"/>
      </rPr>
      <t xml:space="preserve">        Пр</t>
    </r>
    <r>
      <rPr>
        <sz val="11"/>
        <color theme="1"/>
        <rFont val="Calibri"/>
        <family val="2"/>
        <scheme val="minor"/>
      </rPr>
      <t>100.5</t>
    </r>
  </si>
  <si>
    <t xml:space="preserve">Фрезеровка краёв/торцев </t>
  </si>
  <si>
    <t>yavsochi© ver 09.01.2020</t>
  </si>
  <si>
    <t>*Пример написания обозначение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</si>
</sst>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р.&quot;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b/>
      <sz val="10"/>
      <color indexed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rgb="FF69696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0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 tint="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44">
    <xf numFmtId="0" fontId="0" fillId="0" borderId="0" xfId="0"/>
    <xf numFmtId="14" fontId="0" fillId="0" borderId="0" xfId="0" applyNumberFormat="1"/>
    <xf numFmtId="0" fontId="5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2" borderId="0" xfId="0" applyFill="1"/>
    <xf numFmtId="0" fontId="0" fillId="2" borderId="14" xfId="0" applyFill="1" applyBorder="1"/>
    <xf numFmtId="0" fontId="16" fillId="0" borderId="0" xfId="0" applyFont="1"/>
    <xf numFmtId="0" fontId="0" fillId="0" borderId="0" xfId="0" applyAlignment="1">
      <alignment horizontal="center"/>
    </xf>
    <xf numFmtId="0" fontId="6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 applyProtection="1">
      <alignment vertical="center"/>
      <protection locked="0"/>
    </xf>
    <xf numFmtId="0" fontId="12" fillId="0" borderId="0" xfId="1" applyFont="1" applyAlignment="1" applyProtection="1">
      <alignment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6" fillId="3" borderId="2" xfId="1" applyFont="1" applyFill="1" applyBorder="1" applyAlignment="1" applyProtection="1">
      <alignment vertical="center" wrapText="1"/>
      <protection locked="0"/>
    </xf>
    <xf numFmtId="0" fontId="6" fillId="3" borderId="2" xfId="1" applyFont="1" applyFill="1" applyBorder="1" applyAlignment="1" applyProtection="1">
      <alignment vertical="center"/>
      <protection locked="0"/>
    </xf>
    <xf numFmtId="0" fontId="6" fillId="0" borderId="5" xfId="1" applyFont="1" applyBorder="1" applyAlignment="1" applyProtection="1">
      <alignment horizontal="center" vertical="center"/>
      <protection locked="0"/>
    </xf>
    <xf numFmtId="0" fontId="7" fillId="0" borderId="5" xfId="1" applyFont="1" applyBorder="1" applyAlignment="1" applyProtection="1">
      <alignment vertical="center"/>
      <protection locked="0"/>
    </xf>
    <xf numFmtId="0" fontId="6" fillId="0" borderId="5" xfId="1" applyFont="1" applyBorder="1" applyAlignment="1" applyProtection="1">
      <alignment vertical="center"/>
      <protection locked="0"/>
    </xf>
    <xf numFmtId="0" fontId="6" fillId="0" borderId="0" xfId="1" applyFont="1" applyAlignment="1" applyProtection="1">
      <alignment horizontal="center" vertical="center" wrapText="1"/>
      <protection locked="0"/>
    </xf>
    <xf numFmtId="0" fontId="6" fillId="0" borderId="2" xfId="1" applyFont="1" applyBorder="1" applyAlignment="1" applyProtection="1">
      <alignment horizontal="center" vertical="center" shrinkToFit="1"/>
      <protection locked="0"/>
    </xf>
    <xf numFmtId="0" fontId="6" fillId="0" borderId="1" xfId="1" applyFont="1" applyBorder="1" applyAlignment="1" applyProtection="1">
      <alignment horizontal="center" vertical="center" shrinkToFit="1"/>
      <protection locked="0"/>
    </xf>
    <xf numFmtId="2" fontId="8" fillId="0" borderId="3" xfId="1" applyNumberFormat="1" applyFont="1" applyBorder="1" applyAlignment="1" applyProtection="1">
      <alignment horizontal="center" vertical="center" shrinkToFit="1"/>
      <protection locked="0"/>
    </xf>
    <xf numFmtId="0" fontId="8" fillId="0" borderId="7" xfId="1" applyFont="1" applyBorder="1" applyAlignment="1" applyProtection="1">
      <alignment horizontal="center" vertical="center" shrinkToFit="1"/>
      <protection locked="0"/>
    </xf>
    <xf numFmtId="0" fontId="6" fillId="0" borderId="3" xfId="1" applyFont="1" applyBorder="1" applyAlignment="1" applyProtection="1">
      <alignment horizontal="center" vertical="center" shrinkToFit="1"/>
      <protection locked="0"/>
    </xf>
    <xf numFmtId="0" fontId="6" fillId="0" borderId="0" xfId="1" applyFont="1" applyAlignment="1" applyProtection="1">
      <alignment horizontal="center" vertical="center" shrinkToFit="1"/>
      <protection locked="0"/>
    </xf>
    <xf numFmtId="0" fontId="6" fillId="0" borderId="0" xfId="1" applyFont="1" applyAlignment="1" applyProtection="1">
      <alignment vertical="center" shrinkToFit="1"/>
      <protection locked="0"/>
    </xf>
    <xf numFmtId="2" fontId="6" fillId="0" borderId="0" xfId="1" applyNumberFormat="1" applyFont="1" applyAlignment="1" applyProtection="1">
      <alignment vertical="center" shrinkToFit="1"/>
      <protection locked="0"/>
    </xf>
    <xf numFmtId="164" fontId="6" fillId="0" borderId="0" xfId="1" applyNumberFormat="1" applyFont="1" applyAlignment="1" applyProtection="1">
      <alignment vertical="center" shrinkToFit="1"/>
      <protection locked="0"/>
    </xf>
    <xf numFmtId="2" fontId="6" fillId="0" borderId="0" xfId="1" applyNumberFormat="1" applyFont="1" applyAlignment="1" applyProtection="1">
      <alignment horizontal="center" vertical="center" shrinkToFit="1"/>
      <protection locked="0"/>
    </xf>
    <xf numFmtId="0" fontId="6" fillId="0" borderId="0" xfId="1" applyFont="1" applyBorder="1" applyAlignment="1" applyProtection="1">
      <alignment horizontal="center" vertical="center"/>
      <protection locked="0"/>
    </xf>
    <xf numFmtId="0" fontId="11" fillId="0" borderId="0" xfId="1" applyFont="1" applyBorder="1" applyAlignment="1" applyProtection="1">
      <alignment vertical="center"/>
      <protection locked="0"/>
    </xf>
    <xf numFmtId="0" fontId="8" fillId="0" borderId="0" xfId="1" applyFont="1" applyBorder="1" applyAlignment="1" applyProtection="1">
      <alignment vertical="center"/>
      <protection locked="0"/>
    </xf>
    <xf numFmtId="0" fontId="6" fillId="0" borderId="0" xfId="1" applyFont="1" applyBorder="1" applyAlignment="1" applyProtection="1">
      <alignment horizontal="left" vertical="center" shrinkToFit="1"/>
      <protection locked="0"/>
    </xf>
    <xf numFmtId="2" fontId="6" fillId="0" borderId="0" xfId="1" applyNumberFormat="1" applyFont="1" applyBorder="1" applyAlignment="1" applyProtection="1">
      <alignment horizontal="center" vertical="center" shrinkToFit="1"/>
      <protection locked="0"/>
    </xf>
    <xf numFmtId="0" fontId="6" fillId="0" borderId="0" xfId="1" applyFont="1" applyBorder="1" applyAlignment="1" applyProtection="1">
      <alignment horizontal="center" vertical="center" shrinkToFit="1"/>
      <protection locked="0"/>
    </xf>
    <xf numFmtId="0" fontId="6" fillId="0" borderId="0" xfId="1" applyFont="1" applyBorder="1" applyAlignment="1" applyProtection="1">
      <alignment vertical="center" shrinkToFit="1"/>
      <protection locked="0"/>
    </xf>
    <xf numFmtId="2" fontId="6" fillId="0" borderId="0" xfId="1" applyNumberFormat="1" applyFont="1" applyBorder="1" applyAlignment="1" applyProtection="1">
      <alignment vertical="center" shrinkToFit="1"/>
      <protection locked="0"/>
    </xf>
    <xf numFmtId="0" fontId="6" fillId="0" borderId="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6" fillId="0" borderId="0" xfId="1" applyFont="1" applyBorder="1" applyAlignment="1" applyProtection="1">
      <alignment vertical="center" wrapText="1"/>
      <protection locked="0"/>
    </xf>
    <xf numFmtId="0" fontId="6" fillId="0" borderId="0" xfId="1" applyFont="1" applyBorder="1" applyAlignment="1" applyProtection="1">
      <alignment horizontal="center" vertical="center" wrapText="1"/>
      <protection locked="0"/>
    </xf>
    <xf numFmtId="0" fontId="6" fillId="0" borderId="0" xfId="1" applyFont="1" applyAlignment="1" applyProtection="1">
      <alignment vertical="center" wrapText="1"/>
      <protection locked="0"/>
    </xf>
    <xf numFmtId="0" fontId="6" fillId="0" borderId="0" xfId="1" applyFont="1" applyAlignment="1" applyProtection="1">
      <alignment vertical="center" wrapText="1" shrinkToFit="1"/>
      <protection locked="0"/>
    </xf>
    <xf numFmtId="0" fontId="6" fillId="0" borderId="0" xfId="1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1" applyFont="1" applyAlignment="1" applyProtection="1">
      <alignment horizontal="right" vertical="center"/>
      <protection locked="0"/>
    </xf>
    <xf numFmtId="14" fontId="6" fillId="0" borderId="0" xfId="1" applyNumberFormat="1" applyFont="1" applyAlignment="1" applyProtection="1">
      <alignment vertical="center"/>
      <protection locked="0"/>
    </xf>
    <xf numFmtId="0" fontId="6" fillId="0" borderId="2" xfId="1" applyFont="1" applyBorder="1" applyAlignment="1" applyProtection="1">
      <alignment horizontal="center" vertical="center" shrinkToFit="1"/>
    </xf>
    <xf numFmtId="0" fontId="6" fillId="0" borderId="1" xfId="1" applyFont="1" applyBorder="1" applyAlignment="1" applyProtection="1">
      <alignment horizontal="center" vertical="center"/>
    </xf>
    <xf numFmtId="0" fontId="6" fillId="0" borderId="1" xfId="1" applyFont="1" applyBorder="1" applyAlignment="1" applyProtection="1">
      <alignment horizontal="center" vertical="center" shrinkToFit="1"/>
    </xf>
    <xf numFmtId="0" fontId="7" fillId="0" borderId="2" xfId="1" applyFont="1" applyBorder="1" applyAlignment="1" applyProtection="1">
      <alignment vertical="center"/>
    </xf>
    <xf numFmtId="0" fontId="6" fillId="0" borderId="2" xfId="1" applyFont="1" applyBorder="1" applyAlignment="1" applyProtection="1">
      <alignment horizontal="center" vertical="center"/>
    </xf>
    <xf numFmtId="0" fontId="21" fillId="0" borderId="0" xfId="0" applyFont="1"/>
    <xf numFmtId="0" fontId="22" fillId="0" borderId="0" xfId="0" applyFont="1"/>
    <xf numFmtId="0" fontId="1" fillId="0" borderId="0" xfId="0" applyFont="1" applyAlignment="1">
      <alignment horizontal="left"/>
    </xf>
    <xf numFmtId="0" fontId="0" fillId="0" borderId="18" xfId="0" applyBorder="1"/>
    <xf numFmtId="0" fontId="0" fillId="0" borderId="0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19" fillId="4" borderId="15" xfId="0" applyFont="1" applyFill="1" applyBorder="1" applyAlignment="1">
      <alignment horizontal="center"/>
    </xf>
    <xf numFmtId="0" fontId="19" fillId="4" borderId="16" xfId="0" applyFont="1" applyFill="1" applyBorder="1" applyAlignment="1">
      <alignment horizontal="center"/>
    </xf>
    <xf numFmtId="0" fontId="19" fillId="4" borderId="17" xfId="0" applyFont="1" applyFill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7" fillId="0" borderId="10" xfId="1" applyFont="1" applyBorder="1" applyAlignment="1" applyProtection="1">
      <alignment horizontal="center" vertical="center"/>
    </xf>
    <xf numFmtId="0" fontId="17" fillId="0" borderId="12" xfId="1" applyFont="1" applyBorder="1" applyAlignment="1" applyProtection="1">
      <alignment horizontal="center" vertical="center"/>
    </xf>
    <xf numFmtId="0" fontId="8" fillId="0" borderId="10" xfId="1" applyFont="1" applyBorder="1" applyAlignment="1" applyProtection="1">
      <alignment horizontal="center" vertical="center" shrinkToFit="1"/>
      <protection locked="0"/>
    </xf>
    <xf numFmtId="0" fontId="8" fillId="0" borderId="12" xfId="1" applyFont="1" applyBorder="1" applyAlignment="1" applyProtection="1">
      <alignment horizontal="center" vertical="center" shrinkToFit="1"/>
      <protection locked="0"/>
    </xf>
    <xf numFmtId="0" fontId="13" fillId="0" borderId="7" xfId="1" applyFont="1" applyBorder="1" applyAlignment="1" applyProtection="1">
      <alignment horizontal="right" vertical="center"/>
    </xf>
    <xf numFmtId="0" fontId="6" fillId="0" borderId="10" xfId="1" applyFont="1" applyBorder="1" applyAlignment="1" applyProtection="1">
      <alignment horizontal="center" vertical="center" wrapText="1"/>
    </xf>
    <xf numFmtId="0" fontId="6" fillId="0" borderId="11" xfId="1" applyFont="1" applyBorder="1" applyAlignment="1" applyProtection="1">
      <alignment horizontal="center" vertical="center" wrapText="1"/>
    </xf>
    <xf numFmtId="0" fontId="6" fillId="0" borderId="12" xfId="1" applyFont="1" applyBorder="1" applyAlignment="1" applyProtection="1">
      <alignment horizontal="center" vertical="center" wrapText="1"/>
    </xf>
    <xf numFmtId="0" fontId="6" fillId="0" borderId="11" xfId="1" applyFont="1" applyBorder="1" applyAlignment="1" applyProtection="1">
      <alignment horizontal="center" vertical="center" wrapText="1"/>
      <protection locked="0"/>
    </xf>
    <xf numFmtId="0" fontId="6" fillId="0" borderId="12" xfId="1" applyFont="1" applyBorder="1" applyAlignment="1" applyProtection="1">
      <alignment horizontal="center" vertical="center" wrapText="1"/>
      <protection locked="0"/>
    </xf>
    <xf numFmtId="0" fontId="6" fillId="3" borderId="10" xfId="1" applyFont="1" applyFill="1" applyBorder="1" applyAlignment="1" applyProtection="1">
      <alignment vertical="center"/>
      <protection locked="0"/>
    </xf>
    <xf numFmtId="0" fontId="6" fillId="3" borderId="11" xfId="1" applyFont="1" applyFill="1" applyBorder="1" applyAlignment="1" applyProtection="1">
      <alignment vertical="center"/>
      <protection locked="0"/>
    </xf>
    <xf numFmtId="0" fontId="6" fillId="3" borderId="12" xfId="1" applyFont="1" applyFill="1" applyBorder="1" applyAlignment="1" applyProtection="1">
      <alignment vertical="center"/>
      <protection locked="0"/>
    </xf>
    <xf numFmtId="0" fontId="20" fillId="0" borderId="9" xfId="1" applyFont="1" applyBorder="1" applyAlignment="1" applyProtection="1">
      <alignment horizontal="center" vertical="center" wrapText="1" shrinkToFit="1"/>
    </xf>
    <xf numFmtId="0" fontId="20" fillId="0" borderId="1" xfId="1" applyFont="1" applyBorder="1" applyAlignment="1" applyProtection="1">
      <alignment horizontal="center" vertical="center" wrapText="1" shrinkToFit="1"/>
    </xf>
    <xf numFmtId="0" fontId="6" fillId="0" borderId="2" xfId="1" applyFont="1" applyBorder="1" applyAlignment="1" applyProtection="1">
      <alignment horizontal="center" vertical="center" shrinkToFit="1"/>
      <protection locked="0"/>
    </xf>
    <xf numFmtId="0" fontId="6" fillId="0" borderId="10" xfId="1" applyFont="1" applyBorder="1" applyAlignment="1" applyProtection="1">
      <alignment horizontal="center" vertical="center" shrinkToFit="1"/>
      <protection locked="0"/>
    </xf>
    <xf numFmtId="0" fontId="6" fillId="0" borderId="11" xfId="1" applyFont="1" applyBorder="1" applyAlignment="1" applyProtection="1">
      <alignment horizontal="center" vertical="center" shrinkToFit="1"/>
      <protection locked="0"/>
    </xf>
    <xf numFmtId="0" fontId="6" fillId="0" borderId="12" xfId="1" applyFont="1" applyBorder="1" applyAlignment="1" applyProtection="1">
      <alignment horizontal="center" vertical="center" shrinkToFit="1"/>
      <protection locked="0"/>
    </xf>
    <xf numFmtId="0" fontId="6" fillId="0" borderId="5" xfId="1" applyFont="1" applyBorder="1" applyAlignment="1" applyProtection="1">
      <alignment horizontal="left" vertical="center" shrinkToFit="1"/>
      <protection locked="0"/>
    </xf>
    <xf numFmtId="0" fontId="6" fillId="0" borderId="2" xfId="1" applyFont="1" applyBorder="1" applyAlignment="1" applyProtection="1">
      <alignment horizontal="center" vertical="center" wrapText="1" shrinkToFit="1"/>
    </xf>
    <xf numFmtId="0" fontId="6" fillId="0" borderId="2" xfId="1" applyFont="1" applyBorder="1" applyAlignment="1" applyProtection="1">
      <alignment vertical="center" shrinkToFit="1"/>
      <protection locked="0"/>
    </xf>
    <xf numFmtId="0" fontId="6" fillId="0" borderId="9" xfId="1" applyFont="1" applyBorder="1" applyAlignment="1" applyProtection="1">
      <alignment horizontal="center" vertical="center" wrapText="1" shrinkToFit="1"/>
    </xf>
    <xf numFmtId="0" fontId="6" fillId="0" borderId="1" xfId="1" applyFont="1" applyBorder="1" applyAlignment="1" applyProtection="1">
      <alignment horizontal="center" vertical="center" wrapText="1" shrinkToFit="1"/>
    </xf>
    <xf numFmtId="0" fontId="6" fillId="0" borderId="2" xfId="1" applyFont="1" applyBorder="1" applyAlignment="1" applyProtection="1">
      <alignment horizontal="center" vertical="center"/>
    </xf>
    <xf numFmtId="0" fontId="6" fillId="0" borderId="2" xfId="1" applyFont="1" applyBorder="1" applyAlignment="1" applyProtection="1">
      <alignment horizontal="center" vertical="center"/>
      <protection locked="0"/>
    </xf>
    <xf numFmtId="0" fontId="6" fillId="0" borderId="9" xfId="1" applyFont="1" applyBorder="1" applyAlignment="1" applyProtection="1">
      <alignment horizontal="center" vertical="center"/>
    </xf>
    <xf numFmtId="0" fontId="6" fillId="0" borderId="1" xfId="1" applyFont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left" vertical="center"/>
      <protection locked="0"/>
    </xf>
    <xf numFmtId="0" fontId="6" fillId="3" borderId="5" xfId="1" applyFont="1" applyFill="1" applyBorder="1" applyAlignment="1" applyProtection="1">
      <alignment horizontal="left" vertical="center"/>
      <protection locked="0"/>
    </xf>
    <xf numFmtId="0" fontId="6" fillId="3" borderId="6" xfId="1" applyFont="1" applyFill="1" applyBorder="1" applyAlignment="1" applyProtection="1">
      <alignment horizontal="left" vertical="center"/>
      <protection locked="0"/>
    </xf>
    <xf numFmtId="0" fontId="6" fillId="3" borderId="3" xfId="1" applyFont="1" applyFill="1" applyBorder="1" applyAlignment="1" applyProtection="1">
      <alignment horizontal="left" vertical="center"/>
      <protection locked="0"/>
    </xf>
    <xf numFmtId="0" fontId="6" fillId="3" borderId="7" xfId="1" applyFont="1" applyFill="1" applyBorder="1" applyAlignment="1" applyProtection="1">
      <alignment horizontal="left" vertical="center"/>
      <protection locked="0"/>
    </xf>
    <xf numFmtId="0" fontId="6" fillId="3" borderId="8" xfId="1" applyFont="1" applyFill="1" applyBorder="1" applyAlignment="1" applyProtection="1">
      <alignment horizontal="left" vertical="center"/>
      <protection locked="0"/>
    </xf>
    <xf numFmtId="0" fontId="6" fillId="0" borderId="10" xfId="1" applyFont="1" applyBorder="1" applyAlignment="1" applyProtection="1">
      <alignment horizontal="center" vertical="center" shrinkToFit="1"/>
    </xf>
    <xf numFmtId="0" fontId="6" fillId="0" borderId="12" xfId="1" applyFont="1" applyBorder="1" applyAlignment="1" applyProtection="1">
      <alignment horizontal="center" vertical="center" shrinkToFit="1"/>
    </xf>
    <xf numFmtId="0" fontId="20" fillId="0" borderId="2" xfId="1" applyFont="1" applyBorder="1" applyAlignment="1" applyProtection="1">
      <alignment horizontal="center" vertical="center"/>
    </xf>
    <xf numFmtId="0" fontId="6" fillId="0" borderId="2" xfId="1" applyFont="1" applyBorder="1" applyAlignment="1" applyProtection="1">
      <alignment vertical="center"/>
    </xf>
    <xf numFmtId="0" fontId="8" fillId="3" borderId="10" xfId="1" applyFont="1" applyFill="1" applyBorder="1" applyAlignment="1" applyProtection="1">
      <alignment horizontal="center" vertical="center"/>
      <protection locked="0"/>
    </xf>
    <xf numFmtId="0" fontId="8" fillId="3" borderId="11" xfId="1" applyFont="1" applyFill="1" applyBorder="1" applyAlignment="1" applyProtection="1">
      <alignment horizontal="center" vertical="center"/>
      <protection locked="0"/>
    </xf>
    <xf numFmtId="0" fontId="8" fillId="3" borderId="12" xfId="1" applyFont="1" applyFill="1" applyBorder="1" applyAlignment="1" applyProtection="1">
      <alignment horizontal="center" vertical="center"/>
      <protection locked="0"/>
    </xf>
    <xf numFmtId="0" fontId="10" fillId="3" borderId="4" xfId="1" applyFont="1" applyFill="1" applyBorder="1" applyAlignment="1" applyProtection="1">
      <alignment horizontal="right" vertical="center"/>
      <protection locked="0"/>
    </xf>
    <xf numFmtId="0" fontId="10" fillId="3" borderId="5" xfId="1" applyFont="1" applyFill="1" applyBorder="1" applyAlignment="1" applyProtection="1">
      <alignment horizontal="right" vertical="center"/>
      <protection locked="0"/>
    </xf>
    <xf numFmtId="0" fontId="10" fillId="3" borderId="6" xfId="1" applyFont="1" applyFill="1" applyBorder="1" applyAlignment="1" applyProtection="1">
      <alignment horizontal="right" vertical="center"/>
      <protection locked="0"/>
    </xf>
    <xf numFmtId="0" fontId="10" fillId="3" borderId="3" xfId="1" applyFont="1" applyFill="1" applyBorder="1" applyAlignment="1" applyProtection="1">
      <alignment horizontal="right" vertical="center"/>
      <protection locked="0"/>
    </xf>
    <xf numFmtId="0" fontId="10" fillId="3" borderId="7" xfId="1" applyFont="1" applyFill="1" applyBorder="1" applyAlignment="1" applyProtection="1">
      <alignment horizontal="right" vertical="center"/>
      <protection locked="0"/>
    </xf>
    <xf numFmtId="0" fontId="10" fillId="3" borderId="8" xfId="1" applyFont="1" applyFill="1" applyBorder="1" applyAlignment="1" applyProtection="1">
      <alignment horizontal="right" vertical="center"/>
      <protection locked="0"/>
    </xf>
    <xf numFmtId="0" fontId="6" fillId="0" borderId="10" xfId="1" applyFont="1" applyBorder="1" applyAlignment="1" applyProtection="1">
      <alignment horizontal="center" vertical="center"/>
    </xf>
    <xf numFmtId="0" fontId="6" fillId="0" borderId="11" xfId="1" applyFont="1" applyBorder="1" applyAlignment="1" applyProtection="1">
      <alignment horizontal="center" vertical="center"/>
    </xf>
    <xf numFmtId="0" fontId="6" fillId="3" borderId="11" xfId="1" applyFont="1" applyFill="1" applyBorder="1" applyAlignment="1" applyProtection="1">
      <alignment horizontal="center" vertical="center"/>
      <protection locked="0"/>
    </xf>
    <xf numFmtId="0" fontId="6" fillId="3" borderId="12" xfId="1" applyFont="1" applyFill="1" applyBorder="1" applyAlignment="1" applyProtection="1">
      <alignment horizontal="center" vertical="center"/>
      <protection locked="0"/>
    </xf>
    <xf numFmtId="0" fontId="6" fillId="0" borderId="4" xfId="1" applyFont="1" applyBorder="1" applyAlignment="1" applyProtection="1">
      <alignment horizontal="center" vertical="center" wrapText="1" shrinkToFit="1"/>
    </xf>
    <xf numFmtId="0" fontId="6" fillId="0" borderId="6" xfId="1" applyFont="1" applyBorder="1" applyAlignment="1" applyProtection="1">
      <alignment horizontal="center" vertical="center" wrapText="1" shrinkToFit="1"/>
    </xf>
    <xf numFmtId="0" fontId="6" fillId="0" borderId="3" xfId="1" applyFont="1" applyBorder="1" applyAlignment="1" applyProtection="1">
      <alignment horizontal="center" vertical="center" wrapText="1" shrinkToFit="1"/>
    </xf>
    <xf numFmtId="0" fontId="6" fillId="0" borderId="8" xfId="1" applyFont="1" applyBorder="1" applyAlignment="1" applyProtection="1">
      <alignment horizontal="center" vertical="center" wrapText="1" shrinkToFit="1"/>
    </xf>
    <xf numFmtId="0" fontId="9" fillId="0" borderId="2" xfId="1" applyFont="1" applyBorder="1" applyAlignment="1" applyProtection="1">
      <alignment horizontal="center" vertical="center"/>
    </xf>
    <xf numFmtId="0" fontId="14" fillId="0" borderId="0" xfId="1" applyFont="1" applyAlignment="1" applyProtection="1">
      <alignment horizontal="center" vertical="center"/>
    </xf>
    <xf numFmtId="0" fontId="15" fillId="0" borderId="0" xfId="1" applyFont="1" applyAlignment="1" applyProtection="1">
      <alignment horizontal="center" vertical="center"/>
    </xf>
    <xf numFmtId="0" fontId="6" fillId="0" borderId="5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0" fontId="6" fillId="0" borderId="0" xfId="1" applyFont="1" applyAlignment="1" applyProtection="1">
      <alignment horizontal="center" vertical="center" wrapText="1"/>
    </xf>
    <xf numFmtId="0" fontId="6" fillId="0" borderId="13" xfId="1" applyFont="1" applyBorder="1" applyAlignment="1" applyProtection="1">
      <alignment horizontal="center" vertical="center" wrapText="1"/>
    </xf>
    <xf numFmtId="0" fontId="6" fillId="0" borderId="7" xfId="1" applyFont="1" applyBorder="1" applyAlignment="1" applyProtection="1">
      <alignment horizontal="center" vertical="center" wrapText="1"/>
    </xf>
    <xf numFmtId="0" fontId="6" fillId="0" borderId="8" xfId="1" applyFont="1" applyBorder="1" applyAlignment="1" applyProtection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 shrinkToFit="1"/>
    </xf>
    <xf numFmtId="0" fontId="6" fillId="0" borderId="7" xfId="1" applyFont="1" applyBorder="1" applyAlignment="1" applyProtection="1">
      <alignment horizontal="center" vertical="center" wrapText="1" shrinkToFit="1"/>
    </xf>
    <xf numFmtId="0" fontId="10" fillId="0" borderId="0" xfId="1" applyFont="1" applyBorder="1" applyAlignment="1" applyProtection="1">
      <alignment horizontal="right" vertical="center"/>
    </xf>
    <xf numFmtId="0" fontId="10" fillId="0" borderId="7" xfId="1" applyFont="1" applyBorder="1" applyAlignment="1" applyProtection="1">
      <alignment horizontal="center" vertical="center"/>
      <protection locked="0"/>
    </xf>
    <xf numFmtId="0" fontId="18" fillId="0" borderId="5" xfId="1" applyFont="1" applyBorder="1" applyAlignment="1" applyProtection="1">
      <alignment horizontal="center" vertical="top" wrapText="1"/>
    </xf>
    <xf numFmtId="0" fontId="18" fillId="0" borderId="5" xfId="1" applyFont="1" applyBorder="1" applyAlignment="1" applyProtection="1">
      <alignment horizontal="center" vertical="top"/>
    </xf>
  </cellXfs>
  <cellStyles count="2">
    <cellStyle name="Обычный" xfId="0" builtinId="0"/>
    <cellStyle name="Обычный_Бланк" xfId="1" xr:uid="{00000000-0005-0000-0000-000001000000}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 outline="0"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/>
        <color auto="1"/>
      </font>
      <fill>
        <patternFill>
          <bgColor rgb="FFFF0000"/>
        </patternFill>
      </fill>
    </dxf>
    <dxf>
      <font>
        <strike/>
        <color auto="1"/>
      </font>
      <fill>
        <patternFill>
          <bgColor rgb="FFFF0000"/>
        </patternFill>
      </fill>
    </dxf>
    <dxf>
      <font>
        <strike val="0"/>
        <color auto="1"/>
      </font>
      <fill>
        <patternFill patternType="none">
          <bgColor indexed="65"/>
        </patternFill>
      </fill>
    </dxf>
    <dxf>
      <font>
        <strike/>
        <color auto="1"/>
      </font>
      <fill>
        <patternFill>
          <bgColor rgb="FFFF0000"/>
        </patternFill>
      </fill>
    </dxf>
    <dxf>
      <font>
        <strike/>
        <color auto="1"/>
      </font>
      <fill>
        <patternFill>
          <bgColor rgb="FFFF0000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strike/>
        <color auto="1"/>
      </font>
      <fill>
        <patternFill>
          <bgColor rgb="FFFF0000"/>
        </patternFill>
      </fill>
    </dxf>
    <dxf>
      <font>
        <strike/>
        <color auto="1"/>
      </font>
      <fill>
        <patternFill>
          <bgColor rgb="FFFF0000"/>
        </patternFill>
      </fill>
    </dxf>
    <dxf>
      <font>
        <strike val="0"/>
        <color auto="1"/>
      </font>
      <fill>
        <patternFill patternType="none">
          <bgColor indexed="65"/>
        </patternFill>
      </fill>
    </dxf>
    <dxf>
      <font>
        <strike/>
        <color auto="1"/>
      </font>
      <fill>
        <patternFill>
          <bgColor rgb="FFFF0000"/>
        </patternFill>
      </fill>
    </dxf>
    <dxf>
      <font>
        <strike/>
        <color auto="1"/>
      </font>
      <fill>
        <patternFill>
          <bgColor rgb="FFFF0000"/>
        </patternFill>
      </fill>
    </dxf>
    <dxf>
      <font>
        <color rgb="FF9C0006"/>
      </font>
      <fill>
        <patternFill patternType="none">
          <bgColor indexed="65"/>
        </patternFill>
      </fill>
    </dxf>
  </dxfs>
  <tableStyles count="0" defaultTableStyle="TableStyleMedium2" defaultPivotStyle="PivotStyleMedium9"/>
  <colors>
    <mruColors>
      <color rgb="FF6969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19</xdr:row>
      <xdr:rowOff>23606</xdr:rowOff>
    </xdr:from>
    <xdr:to>
      <xdr:col>5</xdr:col>
      <xdr:colOff>219074</xdr:colOff>
      <xdr:row>27</xdr:row>
      <xdr:rowOff>180975</xdr:rowOff>
    </xdr:to>
    <xdr:pic>
      <xdr:nvPicPr>
        <xdr:cNvPr id="3" name="Рисунок 2" descr="БАЗИС-Мебельщик 10 - [Обработка контура фрезой]">
          <a:extLst>
            <a:ext uri="{FF2B5EF4-FFF2-40B4-BE49-F238E27FC236}">
              <a16:creationId xmlns:a16="http://schemas.microsoft.com/office/drawing/2014/main" id="{60422BAC-9042-4D9D-94ED-F8EA30D201B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35" t="28238" r="1609" b="17354"/>
        <a:stretch/>
      </xdr:blipFill>
      <xdr:spPr>
        <a:xfrm>
          <a:off x="38100" y="3557381"/>
          <a:ext cx="5829299" cy="16813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0</xdr:colOff>
      <xdr:row>4</xdr:row>
      <xdr:rowOff>1</xdr:rowOff>
    </xdr:from>
    <xdr:to>
      <xdr:col>34</xdr:col>
      <xdr:colOff>594979</xdr:colOff>
      <xdr:row>15</xdr:row>
      <xdr:rowOff>257175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34650" y="638176"/>
          <a:ext cx="7300579" cy="2333624"/>
        </a:xfrm>
        <a:prstGeom prst="rect">
          <a:avLst/>
        </a:prstGeom>
      </xdr:spPr>
    </xdr:pic>
    <xdr:clientData/>
  </xdr:twoCellAnchor>
  <xdr:twoCellAnchor editAs="oneCell">
    <xdr:from>
      <xdr:col>23</xdr:col>
      <xdr:colOff>47760</xdr:colOff>
      <xdr:row>17</xdr:row>
      <xdr:rowOff>19049</xdr:rowOff>
    </xdr:from>
    <xdr:to>
      <xdr:col>34</xdr:col>
      <xdr:colOff>600075</xdr:colOff>
      <xdr:row>42</xdr:row>
      <xdr:rowOff>209549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AD2F05C9-513B-4E92-9347-AB0F74FA63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44435" y="3286124"/>
          <a:ext cx="7257915" cy="70961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B015534-BD4B-4B16-99E0-EB5D287322FB}" name="ПатинаПолная" displayName="ПатинаПолная" ref="K1:K3" totalsRowShown="0">
  <autoFilter ref="K1:K3" xr:uid="{8F1B33D6-2D37-4E8D-8F38-5B84D3025835}"/>
  <tableColumns count="1">
    <tableColumn id="1" xr3:uid="{3A7CB240-963F-4FC1-B0D6-04EC1E7A5AB0}" name="PatinaFull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86D2331-2EAB-4795-BB8F-0D31B24DFE63}" name="Да" displayName="Да" ref="L1:L4" totalsRowShown="0">
  <autoFilter ref="L1:L4" xr:uid="{7044D04D-A153-490C-A6FB-23C9085F1726}"/>
  <tableColumns count="1">
    <tableColumn id="1" xr3:uid="{6016F7A9-3D8A-4812-A7CB-64CC57A2B841}" name="PatinaType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C485A1D-A611-4D28-9FE4-CB65E2A198E5}" name="Растирание" displayName="Растирание" ref="S1:S11" totalsRowShown="0">
  <autoFilter ref="S1:S11" xr:uid="{37965856-14DF-467D-9D4C-DA19E2A5B0B9}"/>
  <tableColumns count="1">
    <tableColumn id="1" xr3:uid="{C88CBD5A-02EE-4357-9946-9553CC03C358}" name="Растирание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4202FE04-0A01-4B77-AAC4-8EB35248B40E}" name="Заливка" displayName="Заливка" ref="R1:R11" totalsRowShown="0" headerRowDxfId="3" dataDxfId="2" tableBorderDxfId="1">
  <autoFilter ref="R1:R11" xr:uid="{BE5A4CA8-B666-4F26-83F0-560A9F5A572D}"/>
  <tableColumns count="1">
    <tableColumn id="1" xr3:uid="{E955230C-6DD0-43C0-A2DA-047CBB57A25D}" name="Заливка" dataDxfId="0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9AC1FB69-16D7-4E68-A5CD-73FAF80AD342}" name="Браширование" displayName="Браширование" ref="T1:T11" totalsRowShown="0">
  <autoFilter ref="T1:T11" xr:uid="{44D54912-8FD7-4951-BF0C-51B91DB3F130}"/>
  <tableColumns count="1">
    <tableColumn id="1" xr3:uid="{7B718D77-3EEF-4984-8C33-AA5EC847DFC2}" name="Браширование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4D9B2-6F4E-462F-9D7F-0FC35392EC01}">
  <dimension ref="A1:F28"/>
  <sheetViews>
    <sheetView zoomScale="115" zoomScaleNormal="115" workbookViewId="0">
      <selection activeCell="I17" sqref="I17"/>
    </sheetView>
  </sheetViews>
  <sheetFormatPr defaultRowHeight="15" x14ac:dyDescent="0.25"/>
  <cols>
    <col min="1" max="1" width="29.28515625" customWidth="1"/>
    <col min="2" max="2" width="25.42578125" customWidth="1"/>
    <col min="4" max="4" width="6.42578125" customWidth="1"/>
    <col min="6" max="6" width="3.85546875" customWidth="1"/>
  </cols>
  <sheetData>
    <row r="1" spans="1:6" ht="18.75" x14ac:dyDescent="0.3">
      <c r="A1" s="62" t="s">
        <v>133</v>
      </c>
      <c r="B1" s="63"/>
      <c r="C1" s="63"/>
      <c r="D1" s="63"/>
      <c r="E1" s="63"/>
      <c r="F1" s="64"/>
    </row>
    <row r="2" spans="1:6" x14ac:dyDescent="0.25">
      <c r="A2" s="73" t="s">
        <v>34</v>
      </c>
      <c r="B2" s="68"/>
      <c r="C2" s="68" t="s">
        <v>135</v>
      </c>
      <c r="D2" s="68"/>
      <c r="E2" s="68" t="s">
        <v>117</v>
      </c>
      <c r="F2" s="69"/>
    </row>
    <row r="3" spans="1:6" x14ac:dyDescent="0.25">
      <c r="A3" s="70" t="s">
        <v>136</v>
      </c>
      <c r="B3" s="71"/>
      <c r="C3" s="71" t="s">
        <v>134</v>
      </c>
      <c r="D3" s="71"/>
      <c r="E3" s="71">
        <v>1</v>
      </c>
      <c r="F3" s="72"/>
    </row>
    <row r="4" spans="1:6" x14ac:dyDescent="0.25">
      <c r="A4" s="70" t="s">
        <v>138</v>
      </c>
      <c r="B4" s="71"/>
      <c r="C4" s="71" t="s">
        <v>137</v>
      </c>
      <c r="D4" s="71"/>
      <c r="E4" s="71">
        <v>2</v>
      </c>
      <c r="F4" s="72"/>
    </row>
    <row r="5" spans="1:6" x14ac:dyDescent="0.25">
      <c r="A5" s="70" t="s">
        <v>139</v>
      </c>
      <c r="B5" s="71"/>
      <c r="C5" s="71" t="s">
        <v>140</v>
      </c>
      <c r="D5" s="71"/>
      <c r="E5" s="71">
        <v>3</v>
      </c>
      <c r="F5" s="72"/>
    </row>
    <row r="6" spans="1:6" x14ac:dyDescent="0.25">
      <c r="A6" s="70" t="s">
        <v>149</v>
      </c>
      <c r="B6" s="71"/>
      <c r="C6" s="71" t="s">
        <v>150</v>
      </c>
      <c r="D6" s="71"/>
      <c r="E6" s="71">
        <v>4</v>
      </c>
      <c r="F6" s="72"/>
    </row>
    <row r="7" spans="1:6" x14ac:dyDescent="0.25">
      <c r="A7" s="70" t="s">
        <v>141</v>
      </c>
      <c r="B7" s="71"/>
      <c r="C7" s="71" t="s">
        <v>142</v>
      </c>
      <c r="D7" s="71"/>
      <c r="E7" s="71">
        <v>5</v>
      </c>
      <c r="F7" s="72"/>
    </row>
    <row r="8" spans="1:6" x14ac:dyDescent="0.25">
      <c r="A8" s="70" t="s">
        <v>143</v>
      </c>
      <c r="B8" s="71"/>
      <c r="C8" s="71" t="s">
        <v>144</v>
      </c>
      <c r="D8" s="71"/>
      <c r="E8" s="71">
        <v>6</v>
      </c>
      <c r="F8" s="72"/>
    </row>
    <row r="9" spans="1:6" x14ac:dyDescent="0.25">
      <c r="A9" s="70" t="s">
        <v>145</v>
      </c>
      <c r="B9" s="71"/>
      <c r="C9" s="71" t="s">
        <v>146</v>
      </c>
      <c r="D9" s="71"/>
      <c r="E9" s="71">
        <v>7</v>
      </c>
      <c r="F9" s="72"/>
    </row>
    <row r="10" spans="1:6" x14ac:dyDescent="0.25">
      <c r="A10" s="70" t="s">
        <v>147</v>
      </c>
      <c r="B10" s="71"/>
      <c r="C10" s="71" t="s">
        <v>148</v>
      </c>
      <c r="D10" s="71"/>
      <c r="E10" s="71">
        <v>8</v>
      </c>
      <c r="F10" s="72"/>
    </row>
    <row r="11" spans="1:6" x14ac:dyDescent="0.25">
      <c r="A11" s="70" t="s">
        <v>152</v>
      </c>
      <c r="B11" s="71"/>
      <c r="C11" s="71" t="s">
        <v>153</v>
      </c>
      <c r="D11" s="71"/>
      <c r="E11" s="71">
        <v>9</v>
      </c>
      <c r="F11" s="72"/>
    </row>
    <row r="12" spans="1:6" x14ac:dyDescent="0.25">
      <c r="A12" s="70" t="s">
        <v>151</v>
      </c>
      <c r="B12" s="71"/>
      <c r="C12" s="71" t="s">
        <v>154</v>
      </c>
      <c r="D12" s="71"/>
      <c r="E12" s="71">
        <v>10</v>
      </c>
      <c r="F12" s="72"/>
    </row>
    <row r="13" spans="1:6" x14ac:dyDescent="0.25">
      <c r="A13" s="70"/>
      <c r="B13" s="71"/>
      <c r="C13" s="71"/>
      <c r="D13" s="71"/>
      <c r="E13" s="71"/>
      <c r="F13" s="72"/>
    </row>
    <row r="14" spans="1:6" x14ac:dyDescent="0.25">
      <c r="A14" s="70" t="s">
        <v>155</v>
      </c>
      <c r="B14" s="71"/>
      <c r="C14" s="71" t="s">
        <v>159</v>
      </c>
      <c r="D14" s="71"/>
      <c r="E14" s="71" t="s">
        <v>156</v>
      </c>
      <c r="F14" s="72"/>
    </row>
    <row r="15" spans="1:6" x14ac:dyDescent="0.25">
      <c r="A15" s="70" t="s">
        <v>96</v>
      </c>
      <c r="B15" s="71"/>
      <c r="C15" s="71" t="s">
        <v>160</v>
      </c>
      <c r="D15" s="71"/>
      <c r="E15" s="71" t="s">
        <v>157</v>
      </c>
      <c r="F15" s="72"/>
    </row>
    <row r="16" spans="1:6" x14ac:dyDescent="0.25">
      <c r="A16" s="70" t="s">
        <v>97</v>
      </c>
      <c r="B16" s="71"/>
      <c r="C16" s="71" t="s">
        <v>161</v>
      </c>
      <c r="D16" s="71"/>
      <c r="E16" s="71" t="s">
        <v>158</v>
      </c>
      <c r="F16" s="72"/>
    </row>
    <row r="17" spans="1:6" ht="15.75" thickBot="1" x14ac:dyDescent="0.3">
      <c r="A17" s="65" t="s">
        <v>178</v>
      </c>
      <c r="B17" s="66"/>
      <c r="C17" s="66" t="s">
        <v>111</v>
      </c>
      <c r="D17" s="66"/>
      <c r="E17" s="66"/>
      <c r="F17" s="67"/>
    </row>
    <row r="18" spans="1:6" ht="15.75" thickBot="1" x14ac:dyDescent="0.3"/>
    <row r="19" spans="1:6" ht="18.75" x14ac:dyDescent="0.3">
      <c r="A19" s="62" t="s">
        <v>176</v>
      </c>
      <c r="B19" s="63"/>
      <c r="C19" s="63"/>
      <c r="D19" s="63"/>
      <c r="E19" s="63"/>
      <c r="F19" s="64"/>
    </row>
    <row r="20" spans="1:6" x14ac:dyDescent="0.25">
      <c r="A20" s="56"/>
      <c r="B20" s="57"/>
      <c r="C20" s="57"/>
      <c r="D20" s="57"/>
      <c r="E20" s="57"/>
      <c r="F20" s="58"/>
    </row>
    <row r="21" spans="1:6" x14ac:dyDescent="0.25">
      <c r="A21" s="56"/>
      <c r="B21" s="57"/>
      <c r="C21" s="57"/>
      <c r="D21" s="57"/>
      <c r="E21" s="57"/>
      <c r="F21" s="58"/>
    </row>
    <row r="22" spans="1:6" x14ac:dyDescent="0.25">
      <c r="A22" s="56"/>
      <c r="B22" s="57"/>
      <c r="C22" s="57"/>
      <c r="D22" s="57"/>
      <c r="E22" s="57"/>
      <c r="F22" s="58"/>
    </row>
    <row r="23" spans="1:6" x14ac:dyDescent="0.25">
      <c r="A23" s="56"/>
      <c r="B23" s="57"/>
      <c r="C23" s="57"/>
      <c r="D23" s="57"/>
      <c r="E23" s="57"/>
      <c r="F23" s="58"/>
    </row>
    <row r="24" spans="1:6" x14ac:dyDescent="0.25">
      <c r="A24" s="56"/>
      <c r="B24" s="57"/>
      <c r="C24" s="57"/>
      <c r="D24" s="57"/>
      <c r="E24" s="57"/>
      <c r="F24" s="58"/>
    </row>
    <row r="25" spans="1:6" x14ac:dyDescent="0.25">
      <c r="A25" s="56"/>
      <c r="B25" s="57"/>
      <c r="C25" s="57"/>
      <c r="D25" s="57"/>
      <c r="E25" s="57"/>
      <c r="F25" s="58"/>
    </row>
    <row r="26" spans="1:6" x14ac:dyDescent="0.25">
      <c r="A26" s="56"/>
      <c r="B26" s="57"/>
      <c r="C26" s="57"/>
      <c r="D26" s="57"/>
      <c r="E26" s="57"/>
      <c r="F26" s="58"/>
    </row>
    <row r="27" spans="1:6" x14ac:dyDescent="0.25">
      <c r="A27" s="56"/>
      <c r="B27" s="57"/>
      <c r="C27" s="57"/>
      <c r="D27" s="57"/>
      <c r="E27" s="57"/>
      <c r="F27" s="58"/>
    </row>
    <row r="28" spans="1:6" ht="15.75" thickBot="1" x14ac:dyDescent="0.3">
      <c r="A28" s="59"/>
      <c r="B28" s="60"/>
      <c r="C28" s="60"/>
      <c r="D28" s="60"/>
      <c r="E28" s="60"/>
      <c r="F28" s="61"/>
    </row>
  </sheetData>
  <sheetProtection algorithmName="SHA-512" hashValue="qY4WehleAO4iZgzbhjBSsONXh0GV2Ubreu/HxCQxweQFBHYVx89kOuOQ1GiLRnvSmWmB0ukg57sgOSkxH1acZw==" saltValue="M3qB7oxY+8DLxmjACml4Tw==" spinCount="100000" sheet="1" objects="1" scenarios="1"/>
  <mergeCells count="49">
    <mergeCell ref="A16:B16"/>
    <mergeCell ref="E16:F16"/>
    <mergeCell ref="C14:D14"/>
    <mergeCell ref="C15:D15"/>
    <mergeCell ref="C16:D16"/>
    <mergeCell ref="E10:F10"/>
    <mergeCell ref="A14:B14"/>
    <mergeCell ref="E14:F14"/>
    <mergeCell ref="A15:B15"/>
    <mergeCell ref="E15:F15"/>
    <mergeCell ref="A11:B11"/>
    <mergeCell ref="A12:B12"/>
    <mergeCell ref="A13:B13"/>
    <mergeCell ref="C10:D10"/>
    <mergeCell ref="C11:D11"/>
    <mergeCell ref="C12:D12"/>
    <mergeCell ref="C13:D13"/>
    <mergeCell ref="A10:B10"/>
    <mergeCell ref="A1:F1"/>
    <mergeCell ref="A5:B5"/>
    <mergeCell ref="A7:B7"/>
    <mergeCell ref="A8:B8"/>
    <mergeCell ref="A9:B9"/>
    <mergeCell ref="C3:D3"/>
    <mergeCell ref="C4:D4"/>
    <mergeCell ref="C5:D5"/>
    <mergeCell ref="C7:D7"/>
    <mergeCell ref="C8:D8"/>
    <mergeCell ref="C9:D9"/>
    <mergeCell ref="A2:B2"/>
    <mergeCell ref="A6:B6"/>
    <mergeCell ref="C6:D6"/>
    <mergeCell ref="E6:F6"/>
    <mergeCell ref="A19:F19"/>
    <mergeCell ref="A17:B17"/>
    <mergeCell ref="C17:F17"/>
    <mergeCell ref="C2:D2"/>
    <mergeCell ref="E2:F2"/>
    <mergeCell ref="A3:B3"/>
    <mergeCell ref="A4:B4"/>
    <mergeCell ref="E3:F3"/>
    <mergeCell ref="E4:F4"/>
    <mergeCell ref="E5:F5"/>
    <mergeCell ref="E7:F7"/>
    <mergeCell ref="E8:F8"/>
    <mergeCell ref="E9:F9"/>
    <mergeCell ref="E11:F11"/>
    <mergeCell ref="E12:F12"/>
    <mergeCell ref="E13:F13"/>
  </mergeCells>
  <phoneticPr fontId="23" type="noConversion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B1:AI252"/>
  <sheetViews>
    <sheetView tabSelected="1" topLeftCell="A2" zoomScaleNormal="100" zoomScaleSheetLayoutView="55" zoomScalePageLayoutView="85" workbookViewId="0">
      <selection activeCell="I9" sqref="I9:K9"/>
    </sheetView>
  </sheetViews>
  <sheetFormatPr defaultRowHeight="12.75" x14ac:dyDescent="0.25"/>
  <cols>
    <col min="1" max="1" width="2.5703125" style="10" customWidth="1"/>
    <col min="2" max="2" width="3.5703125" style="9" customWidth="1"/>
    <col min="3" max="4" width="10.7109375" style="9" customWidth="1"/>
    <col min="5" max="6" width="5.28515625" style="10" customWidth="1"/>
    <col min="7" max="7" width="9.85546875" style="10" customWidth="1"/>
    <col min="8" max="8" width="7" style="10" customWidth="1"/>
    <col min="9" max="9" width="15.7109375" style="10" customWidth="1"/>
    <col min="10" max="11" width="8.28515625" style="10" customWidth="1"/>
    <col min="12" max="12" width="14.7109375" style="10" customWidth="1"/>
    <col min="13" max="13" width="10.7109375" style="10" customWidth="1"/>
    <col min="14" max="14" width="12.28515625" style="10" customWidth="1"/>
    <col min="15" max="15" width="10.7109375" style="10" customWidth="1"/>
    <col min="16" max="16" width="1.7109375" style="10" customWidth="1"/>
    <col min="17" max="17" width="11.85546875" style="10" customWidth="1"/>
    <col min="18" max="18" width="7.85546875" style="10" customWidth="1"/>
    <col min="19" max="19" width="12.85546875" style="10" customWidth="1"/>
    <col min="20" max="20" width="2.42578125" style="10" customWidth="1"/>
    <col min="21" max="23" width="0" style="10" hidden="1" customWidth="1"/>
    <col min="24" max="35" width="9.140625" style="10"/>
    <col min="36" max="36" width="2.42578125" style="10" customWidth="1"/>
    <col min="37" max="16384" width="9.140625" style="10"/>
  </cols>
  <sheetData>
    <row r="1" spans="2:35" ht="12" customHeight="1" x14ac:dyDescent="0.25">
      <c r="P1" s="78" t="s">
        <v>177</v>
      </c>
      <c r="Q1" s="78"/>
      <c r="R1" s="78"/>
      <c r="S1" s="78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</row>
    <row r="2" spans="2:35" ht="12.75" customHeight="1" x14ac:dyDescent="0.25">
      <c r="B2" s="98" t="s">
        <v>36</v>
      </c>
      <c r="C2" s="98"/>
      <c r="D2" s="98"/>
      <c r="E2" s="99"/>
      <c r="F2" s="99"/>
      <c r="G2" s="99"/>
      <c r="H2" s="99"/>
      <c r="I2" s="115" t="s">
        <v>38</v>
      </c>
      <c r="J2" s="116"/>
      <c r="K2" s="116"/>
      <c r="L2" s="116"/>
      <c r="M2" s="116"/>
      <c r="N2" s="116"/>
      <c r="O2" s="116"/>
      <c r="P2" s="116"/>
      <c r="Q2" s="116"/>
      <c r="R2" s="116"/>
      <c r="S2" s="117"/>
      <c r="U2" s="12"/>
      <c r="V2" s="12"/>
      <c r="W2" s="12"/>
      <c r="X2" s="130" t="s">
        <v>98</v>
      </c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</row>
    <row r="3" spans="2:35" ht="12.75" customHeight="1" x14ac:dyDescent="0.25">
      <c r="B3" s="98"/>
      <c r="C3" s="98"/>
      <c r="D3" s="98"/>
      <c r="E3" s="99"/>
      <c r="F3" s="99"/>
      <c r="G3" s="99"/>
      <c r="H3" s="99"/>
      <c r="I3" s="118"/>
      <c r="J3" s="119"/>
      <c r="K3" s="119"/>
      <c r="L3" s="119"/>
      <c r="M3" s="119"/>
      <c r="N3" s="119"/>
      <c r="O3" s="119"/>
      <c r="P3" s="119"/>
      <c r="Q3" s="119"/>
      <c r="R3" s="119"/>
      <c r="S3" s="120"/>
      <c r="U3" s="12"/>
      <c r="V3" s="12" t="s">
        <v>52</v>
      </c>
      <c r="W3" s="12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</row>
    <row r="4" spans="2:35" ht="12.75" customHeight="1" x14ac:dyDescent="0.25">
      <c r="B4" s="102" t="s">
        <v>37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4"/>
      <c r="U4" s="11"/>
      <c r="V4" s="11">
        <v>2780</v>
      </c>
      <c r="W4" s="11">
        <v>60</v>
      </c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2:35" ht="12.75" customHeight="1" x14ac:dyDescent="0.25">
      <c r="B5" s="105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7"/>
      <c r="U5" s="11"/>
      <c r="V5" s="11" t="s">
        <v>53</v>
      </c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2:35" ht="6.95" customHeight="1" x14ac:dyDescent="0.25"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V6" s="11">
        <v>2050</v>
      </c>
      <c r="W6" s="11">
        <v>60</v>
      </c>
    </row>
    <row r="7" spans="2:35" ht="15.75" customHeight="1" x14ac:dyDescent="0.25">
      <c r="B7" s="110" t="s">
        <v>0</v>
      </c>
      <c r="C7" s="110"/>
      <c r="D7" s="110"/>
      <c r="E7" s="79" t="s">
        <v>59</v>
      </c>
      <c r="F7" s="80"/>
      <c r="G7" s="80"/>
      <c r="H7" s="81"/>
      <c r="I7" s="13" t="s">
        <v>19</v>
      </c>
      <c r="J7" s="82"/>
      <c r="K7" s="83"/>
      <c r="L7" s="132" t="str">
        <f>IF($I$9="Нестандартное патинирование",Лист1!K11,"")</f>
        <v/>
      </c>
      <c r="M7" s="132"/>
      <c r="N7" s="132"/>
      <c r="O7" s="132"/>
      <c r="P7" s="132"/>
      <c r="Q7" s="132"/>
      <c r="R7" s="132"/>
      <c r="S7" s="133"/>
    </row>
    <row r="8" spans="2:35" ht="15.95" customHeight="1" x14ac:dyDescent="0.25">
      <c r="B8" s="112"/>
      <c r="C8" s="113"/>
      <c r="D8" s="114"/>
      <c r="E8" s="121" t="s">
        <v>1</v>
      </c>
      <c r="F8" s="122"/>
      <c r="G8" s="74" t="s">
        <v>126</v>
      </c>
      <c r="H8" s="75"/>
      <c r="I8" s="14" t="s">
        <v>95</v>
      </c>
      <c r="J8" s="123"/>
      <c r="K8" s="124"/>
      <c r="L8" s="134"/>
      <c r="M8" s="134"/>
      <c r="N8" s="134"/>
      <c r="O8" s="134"/>
      <c r="P8" s="134"/>
      <c r="Q8" s="134"/>
      <c r="R8" s="134"/>
      <c r="S8" s="135"/>
    </row>
    <row r="9" spans="2:35" ht="15.95" customHeight="1" x14ac:dyDescent="0.25">
      <c r="B9" s="98" t="s">
        <v>40</v>
      </c>
      <c r="C9" s="98"/>
      <c r="D9" s="51">
        <f>SUM(F14:F43)</f>
        <v>0</v>
      </c>
      <c r="E9" s="111" t="s">
        <v>2</v>
      </c>
      <c r="F9" s="111"/>
      <c r="G9" s="111"/>
      <c r="H9" s="111"/>
      <c r="I9" s="84"/>
      <c r="J9" s="85"/>
      <c r="K9" s="86"/>
      <c r="L9" s="134"/>
      <c r="M9" s="134"/>
      <c r="N9" s="134"/>
      <c r="O9" s="134"/>
      <c r="P9" s="134"/>
      <c r="Q9" s="134"/>
      <c r="R9" s="134"/>
      <c r="S9" s="135"/>
    </row>
    <row r="10" spans="2:35" ht="15.95" customHeight="1" x14ac:dyDescent="0.25">
      <c r="B10" s="98" t="s">
        <v>41</v>
      </c>
      <c r="C10" s="98"/>
      <c r="D10" s="51">
        <f>SUM(F47:F51)</f>
        <v>0</v>
      </c>
      <c r="E10" s="111" t="s">
        <v>61</v>
      </c>
      <c r="F10" s="111"/>
      <c r="G10" s="111"/>
      <c r="H10" s="111"/>
      <c r="I10" s="84"/>
      <c r="J10" s="85"/>
      <c r="K10" s="86"/>
      <c r="L10" s="136"/>
      <c r="M10" s="136"/>
      <c r="N10" s="136"/>
      <c r="O10" s="136"/>
      <c r="P10" s="136"/>
      <c r="Q10" s="136"/>
      <c r="R10" s="136"/>
      <c r="S10" s="137"/>
    </row>
    <row r="11" spans="2:35" ht="12" customHeight="1" x14ac:dyDescent="0.25">
      <c r="C11" s="15"/>
      <c r="D11" s="16"/>
      <c r="E11" s="17"/>
      <c r="F11" s="17"/>
      <c r="G11" s="17"/>
      <c r="H11" s="17"/>
      <c r="I11" s="17"/>
      <c r="J11" s="17"/>
      <c r="K11" s="17"/>
      <c r="M11" s="18"/>
      <c r="N11" s="18"/>
      <c r="O11" s="18"/>
      <c r="P11" s="18"/>
      <c r="Q11" s="18"/>
      <c r="R11" s="18"/>
      <c r="S11" s="18"/>
    </row>
    <row r="12" spans="2:35" ht="12.75" customHeight="1" x14ac:dyDescent="0.25">
      <c r="B12" s="100" t="s">
        <v>3</v>
      </c>
      <c r="C12" s="108" t="s">
        <v>4</v>
      </c>
      <c r="D12" s="109"/>
      <c r="E12" s="96" t="s">
        <v>5</v>
      </c>
      <c r="F12" s="96" t="s">
        <v>35</v>
      </c>
      <c r="G12" s="108" t="s">
        <v>50</v>
      </c>
      <c r="H12" s="109"/>
      <c r="I12" s="96" t="s">
        <v>62</v>
      </c>
      <c r="J12" s="125" t="s">
        <v>172</v>
      </c>
      <c r="K12" s="126"/>
      <c r="L12" s="96" t="s">
        <v>99</v>
      </c>
      <c r="M12" s="96" t="s">
        <v>39</v>
      </c>
      <c r="N12" s="87" t="s">
        <v>168</v>
      </c>
      <c r="O12" s="96" t="s">
        <v>131</v>
      </c>
      <c r="P12" s="94" t="s">
        <v>6</v>
      </c>
      <c r="Q12" s="94"/>
      <c r="R12" s="94"/>
      <c r="S12" s="94"/>
    </row>
    <row r="13" spans="2:35" ht="12.75" customHeight="1" x14ac:dyDescent="0.25">
      <c r="B13" s="101"/>
      <c r="C13" s="48" t="s">
        <v>51</v>
      </c>
      <c r="D13" s="48" t="s">
        <v>45</v>
      </c>
      <c r="E13" s="97"/>
      <c r="F13" s="97"/>
      <c r="G13" s="108" t="s">
        <v>170</v>
      </c>
      <c r="H13" s="109"/>
      <c r="I13" s="97"/>
      <c r="J13" s="127"/>
      <c r="K13" s="128"/>
      <c r="L13" s="97"/>
      <c r="M13" s="97"/>
      <c r="N13" s="88"/>
      <c r="O13" s="97"/>
      <c r="P13" s="94"/>
      <c r="Q13" s="94"/>
      <c r="R13" s="94"/>
      <c r="S13" s="94"/>
    </row>
    <row r="14" spans="2:35" ht="21.95" customHeight="1" x14ac:dyDescent="0.25">
      <c r="B14" s="49">
        <v>1</v>
      </c>
      <c r="C14" s="20"/>
      <c r="D14" s="20"/>
      <c r="E14" s="20"/>
      <c r="F14" s="50">
        <f>C14*D14*E14/1000000</f>
        <v>0</v>
      </c>
      <c r="G14" s="76"/>
      <c r="H14" s="77"/>
      <c r="I14" s="21"/>
      <c r="J14" s="76"/>
      <c r="K14" s="77"/>
      <c r="L14" s="22"/>
      <c r="M14" s="23"/>
      <c r="N14" s="23"/>
      <c r="O14" s="23"/>
      <c r="P14" s="89"/>
      <c r="Q14" s="89"/>
      <c r="R14" s="89"/>
      <c r="S14" s="89"/>
      <c r="T14" s="24"/>
      <c r="U14" s="25"/>
      <c r="V14" s="26"/>
      <c r="W14" s="27"/>
      <c r="X14" s="27"/>
    </row>
    <row r="15" spans="2:35" ht="21.95" customHeight="1" x14ac:dyDescent="0.25">
      <c r="B15" s="49">
        <v>2</v>
      </c>
      <c r="C15" s="20"/>
      <c r="D15" s="20"/>
      <c r="E15" s="19"/>
      <c r="F15" s="50">
        <f t="shared" ref="F15:F43" si="0">C15*D15*E15/1000000</f>
        <v>0</v>
      </c>
      <c r="G15" s="76"/>
      <c r="H15" s="77"/>
      <c r="I15" s="21"/>
      <c r="J15" s="76"/>
      <c r="K15" s="77"/>
      <c r="L15" s="22"/>
      <c r="M15" s="23"/>
      <c r="N15" s="23"/>
      <c r="O15" s="23"/>
      <c r="P15" s="89"/>
      <c r="Q15" s="89"/>
      <c r="R15" s="89"/>
      <c r="S15" s="89"/>
    </row>
    <row r="16" spans="2:35" ht="21.95" customHeight="1" x14ac:dyDescent="0.25">
      <c r="B16" s="49">
        <v>3</v>
      </c>
      <c r="C16" s="20"/>
      <c r="D16" s="20"/>
      <c r="E16" s="19"/>
      <c r="F16" s="50">
        <f t="shared" si="0"/>
        <v>0</v>
      </c>
      <c r="G16" s="76"/>
      <c r="H16" s="77"/>
      <c r="I16" s="21"/>
      <c r="J16" s="76"/>
      <c r="K16" s="77"/>
      <c r="L16" s="22"/>
      <c r="M16" s="23"/>
      <c r="N16" s="23"/>
      <c r="O16" s="23"/>
      <c r="P16" s="89"/>
      <c r="Q16" s="89"/>
      <c r="R16" s="89"/>
      <c r="S16" s="89"/>
    </row>
    <row r="17" spans="2:19" ht="21.95" customHeight="1" x14ac:dyDescent="0.25">
      <c r="B17" s="49">
        <v>4</v>
      </c>
      <c r="C17" s="20"/>
      <c r="D17" s="20"/>
      <c r="E17" s="19"/>
      <c r="F17" s="50">
        <f t="shared" si="0"/>
        <v>0</v>
      </c>
      <c r="G17" s="76"/>
      <c r="H17" s="77"/>
      <c r="I17" s="21"/>
      <c r="J17" s="76"/>
      <c r="K17" s="77"/>
      <c r="L17" s="22"/>
      <c r="M17" s="23"/>
      <c r="N17" s="23"/>
      <c r="O17" s="23"/>
      <c r="P17" s="89"/>
      <c r="Q17" s="89"/>
      <c r="R17" s="89"/>
      <c r="S17" s="89"/>
    </row>
    <row r="18" spans="2:19" ht="21.95" customHeight="1" x14ac:dyDescent="0.25">
      <c r="B18" s="49">
        <v>5</v>
      </c>
      <c r="C18" s="20"/>
      <c r="D18" s="20"/>
      <c r="E18" s="19"/>
      <c r="F18" s="50">
        <f t="shared" si="0"/>
        <v>0</v>
      </c>
      <c r="G18" s="76"/>
      <c r="H18" s="77"/>
      <c r="I18" s="21"/>
      <c r="J18" s="76"/>
      <c r="K18" s="77"/>
      <c r="L18" s="22"/>
      <c r="M18" s="23"/>
      <c r="N18" s="23"/>
      <c r="O18" s="23"/>
      <c r="P18" s="89"/>
      <c r="Q18" s="89"/>
      <c r="R18" s="89"/>
      <c r="S18" s="89"/>
    </row>
    <row r="19" spans="2:19" ht="21.95" customHeight="1" x14ac:dyDescent="0.25">
      <c r="B19" s="49">
        <v>6</v>
      </c>
      <c r="C19" s="20"/>
      <c r="D19" s="20"/>
      <c r="E19" s="19"/>
      <c r="F19" s="50">
        <f t="shared" si="0"/>
        <v>0</v>
      </c>
      <c r="G19" s="76"/>
      <c r="H19" s="77"/>
      <c r="I19" s="21"/>
      <c r="J19" s="76"/>
      <c r="K19" s="77"/>
      <c r="L19" s="22"/>
      <c r="M19" s="23"/>
      <c r="N19" s="23"/>
      <c r="O19" s="23"/>
      <c r="P19" s="89"/>
      <c r="Q19" s="89"/>
      <c r="R19" s="89"/>
      <c r="S19" s="89"/>
    </row>
    <row r="20" spans="2:19" ht="21.95" customHeight="1" x14ac:dyDescent="0.25">
      <c r="B20" s="49">
        <v>7</v>
      </c>
      <c r="C20" s="20"/>
      <c r="D20" s="20"/>
      <c r="E20" s="19"/>
      <c r="F20" s="50">
        <f t="shared" si="0"/>
        <v>0</v>
      </c>
      <c r="G20" s="76"/>
      <c r="H20" s="77"/>
      <c r="I20" s="21"/>
      <c r="J20" s="76"/>
      <c r="K20" s="77"/>
      <c r="L20" s="22"/>
      <c r="M20" s="23"/>
      <c r="N20" s="23"/>
      <c r="O20" s="23"/>
      <c r="P20" s="89"/>
      <c r="Q20" s="89"/>
      <c r="R20" s="89"/>
      <c r="S20" s="89"/>
    </row>
    <row r="21" spans="2:19" ht="21.95" customHeight="1" x14ac:dyDescent="0.25">
      <c r="B21" s="49">
        <v>8</v>
      </c>
      <c r="C21" s="20"/>
      <c r="D21" s="20"/>
      <c r="E21" s="19"/>
      <c r="F21" s="50">
        <f t="shared" si="0"/>
        <v>0</v>
      </c>
      <c r="G21" s="76"/>
      <c r="H21" s="77"/>
      <c r="I21" s="21"/>
      <c r="J21" s="76"/>
      <c r="K21" s="77"/>
      <c r="L21" s="22"/>
      <c r="M21" s="23"/>
      <c r="N21" s="23"/>
      <c r="O21" s="23"/>
      <c r="P21" s="89"/>
      <c r="Q21" s="89"/>
      <c r="R21" s="89"/>
      <c r="S21" s="89"/>
    </row>
    <row r="22" spans="2:19" ht="21.95" customHeight="1" x14ac:dyDescent="0.25">
      <c r="B22" s="49">
        <v>9</v>
      </c>
      <c r="C22" s="20"/>
      <c r="D22" s="20"/>
      <c r="E22" s="19"/>
      <c r="F22" s="50">
        <f t="shared" si="0"/>
        <v>0</v>
      </c>
      <c r="G22" s="76"/>
      <c r="H22" s="77"/>
      <c r="I22" s="21"/>
      <c r="J22" s="76"/>
      <c r="K22" s="77"/>
      <c r="L22" s="22"/>
      <c r="M22" s="23"/>
      <c r="N22" s="23"/>
      <c r="O22" s="23"/>
      <c r="P22" s="89"/>
      <c r="Q22" s="89"/>
      <c r="R22" s="89"/>
      <c r="S22" s="89"/>
    </row>
    <row r="23" spans="2:19" ht="21.95" customHeight="1" x14ac:dyDescent="0.25">
      <c r="B23" s="49">
        <v>10</v>
      </c>
      <c r="C23" s="20"/>
      <c r="D23" s="20"/>
      <c r="E23" s="19"/>
      <c r="F23" s="50">
        <f t="shared" si="0"/>
        <v>0</v>
      </c>
      <c r="G23" s="76"/>
      <c r="H23" s="77"/>
      <c r="I23" s="21"/>
      <c r="J23" s="76"/>
      <c r="K23" s="77"/>
      <c r="L23" s="22"/>
      <c r="M23" s="23"/>
      <c r="N23" s="23"/>
      <c r="O23" s="23"/>
      <c r="P23" s="89"/>
      <c r="Q23" s="89"/>
      <c r="R23" s="89"/>
      <c r="S23" s="89"/>
    </row>
    <row r="24" spans="2:19" ht="21.95" customHeight="1" x14ac:dyDescent="0.25">
      <c r="B24" s="49">
        <v>11</v>
      </c>
      <c r="C24" s="20"/>
      <c r="D24" s="20"/>
      <c r="E24" s="19"/>
      <c r="F24" s="50">
        <f t="shared" si="0"/>
        <v>0</v>
      </c>
      <c r="G24" s="76"/>
      <c r="H24" s="77"/>
      <c r="I24" s="21"/>
      <c r="J24" s="76"/>
      <c r="K24" s="77"/>
      <c r="L24" s="22"/>
      <c r="M24" s="23"/>
      <c r="N24" s="23"/>
      <c r="O24" s="23"/>
      <c r="P24" s="89"/>
      <c r="Q24" s="89"/>
      <c r="R24" s="89"/>
      <c r="S24" s="89"/>
    </row>
    <row r="25" spans="2:19" ht="21.95" customHeight="1" x14ac:dyDescent="0.25">
      <c r="B25" s="49">
        <v>12</v>
      </c>
      <c r="C25" s="20"/>
      <c r="D25" s="20"/>
      <c r="E25" s="19"/>
      <c r="F25" s="50">
        <f t="shared" si="0"/>
        <v>0</v>
      </c>
      <c r="G25" s="76"/>
      <c r="H25" s="77"/>
      <c r="I25" s="21"/>
      <c r="J25" s="76"/>
      <c r="K25" s="77"/>
      <c r="L25" s="22"/>
      <c r="M25" s="23"/>
      <c r="N25" s="23"/>
      <c r="O25" s="23"/>
      <c r="P25" s="89"/>
      <c r="Q25" s="89"/>
      <c r="R25" s="89"/>
      <c r="S25" s="89"/>
    </row>
    <row r="26" spans="2:19" ht="21.95" customHeight="1" x14ac:dyDescent="0.25">
      <c r="B26" s="49">
        <v>13</v>
      </c>
      <c r="C26" s="20"/>
      <c r="D26" s="20"/>
      <c r="E26" s="19"/>
      <c r="F26" s="50">
        <f t="shared" si="0"/>
        <v>0</v>
      </c>
      <c r="G26" s="76"/>
      <c r="H26" s="77"/>
      <c r="I26" s="21"/>
      <c r="J26" s="76"/>
      <c r="K26" s="77"/>
      <c r="L26" s="22"/>
      <c r="M26" s="23"/>
      <c r="N26" s="23"/>
      <c r="O26" s="23"/>
      <c r="P26" s="89"/>
      <c r="Q26" s="89"/>
      <c r="R26" s="89"/>
      <c r="S26" s="89"/>
    </row>
    <row r="27" spans="2:19" ht="21.95" customHeight="1" x14ac:dyDescent="0.25">
      <c r="B27" s="49">
        <v>14</v>
      </c>
      <c r="C27" s="20"/>
      <c r="D27" s="20"/>
      <c r="E27" s="19"/>
      <c r="F27" s="50">
        <f t="shared" si="0"/>
        <v>0</v>
      </c>
      <c r="G27" s="76"/>
      <c r="H27" s="77"/>
      <c r="I27" s="21"/>
      <c r="J27" s="76"/>
      <c r="K27" s="77"/>
      <c r="L27" s="22"/>
      <c r="M27" s="23"/>
      <c r="N27" s="23"/>
      <c r="O27" s="23"/>
      <c r="P27" s="89"/>
      <c r="Q27" s="89"/>
      <c r="R27" s="89"/>
      <c r="S27" s="89"/>
    </row>
    <row r="28" spans="2:19" ht="21.95" customHeight="1" x14ac:dyDescent="0.25">
      <c r="B28" s="49">
        <v>15</v>
      </c>
      <c r="C28" s="20"/>
      <c r="D28" s="20"/>
      <c r="E28" s="19"/>
      <c r="F28" s="50">
        <f t="shared" si="0"/>
        <v>0</v>
      </c>
      <c r="G28" s="76"/>
      <c r="H28" s="77"/>
      <c r="I28" s="21"/>
      <c r="J28" s="76"/>
      <c r="K28" s="77"/>
      <c r="L28" s="22"/>
      <c r="M28" s="23"/>
      <c r="N28" s="23"/>
      <c r="O28" s="23"/>
      <c r="P28" s="90"/>
      <c r="Q28" s="91"/>
      <c r="R28" s="91"/>
      <c r="S28" s="92"/>
    </row>
    <row r="29" spans="2:19" ht="21.95" customHeight="1" x14ac:dyDescent="0.25">
      <c r="B29" s="49">
        <v>16</v>
      </c>
      <c r="C29" s="20"/>
      <c r="D29" s="20"/>
      <c r="E29" s="19"/>
      <c r="F29" s="50">
        <f t="shared" si="0"/>
        <v>0</v>
      </c>
      <c r="G29" s="76"/>
      <c r="H29" s="77"/>
      <c r="I29" s="21"/>
      <c r="J29" s="76"/>
      <c r="K29" s="77"/>
      <c r="L29" s="22"/>
      <c r="M29" s="23"/>
      <c r="N29" s="23"/>
      <c r="O29" s="23"/>
      <c r="P29" s="90"/>
      <c r="Q29" s="91"/>
      <c r="R29" s="91"/>
      <c r="S29" s="92"/>
    </row>
    <row r="30" spans="2:19" ht="21.95" customHeight="1" x14ac:dyDescent="0.25">
      <c r="B30" s="49">
        <v>17</v>
      </c>
      <c r="C30" s="20"/>
      <c r="D30" s="20"/>
      <c r="E30" s="19"/>
      <c r="F30" s="50">
        <f t="shared" si="0"/>
        <v>0</v>
      </c>
      <c r="G30" s="76"/>
      <c r="H30" s="77"/>
      <c r="I30" s="21"/>
      <c r="J30" s="76"/>
      <c r="K30" s="77"/>
      <c r="L30" s="22"/>
      <c r="M30" s="23"/>
      <c r="N30" s="23"/>
      <c r="O30" s="23"/>
      <c r="P30" s="90"/>
      <c r="Q30" s="91"/>
      <c r="R30" s="91"/>
      <c r="S30" s="92"/>
    </row>
    <row r="31" spans="2:19" ht="21.95" customHeight="1" x14ac:dyDescent="0.25">
      <c r="B31" s="49">
        <v>18</v>
      </c>
      <c r="C31" s="20"/>
      <c r="D31" s="20"/>
      <c r="E31" s="19"/>
      <c r="F31" s="50">
        <f t="shared" si="0"/>
        <v>0</v>
      </c>
      <c r="G31" s="76"/>
      <c r="H31" s="77"/>
      <c r="I31" s="21"/>
      <c r="J31" s="76"/>
      <c r="K31" s="77"/>
      <c r="L31" s="22"/>
      <c r="M31" s="23"/>
      <c r="N31" s="23"/>
      <c r="O31" s="23"/>
      <c r="P31" s="90"/>
      <c r="Q31" s="91"/>
      <c r="R31" s="91"/>
      <c r="S31" s="92"/>
    </row>
    <row r="32" spans="2:19" ht="21.95" customHeight="1" x14ac:dyDescent="0.25">
      <c r="B32" s="49">
        <v>19</v>
      </c>
      <c r="C32" s="20"/>
      <c r="D32" s="20"/>
      <c r="E32" s="19"/>
      <c r="F32" s="50">
        <f t="shared" si="0"/>
        <v>0</v>
      </c>
      <c r="G32" s="76"/>
      <c r="H32" s="77"/>
      <c r="I32" s="21"/>
      <c r="J32" s="76"/>
      <c r="K32" s="77"/>
      <c r="L32" s="22"/>
      <c r="M32" s="23"/>
      <c r="N32" s="23"/>
      <c r="O32" s="23"/>
      <c r="P32" s="90"/>
      <c r="Q32" s="91"/>
      <c r="R32" s="91"/>
      <c r="S32" s="92"/>
    </row>
    <row r="33" spans="2:19" ht="21.95" customHeight="1" x14ac:dyDescent="0.25">
      <c r="B33" s="49">
        <v>20</v>
      </c>
      <c r="C33" s="20"/>
      <c r="D33" s="20"/>
      <c r="E33" s="19"/>
      <c r="F33" s="50">
        <f t="shared" si="0"/>
        <v>0</v>
      </c>
      <c r="G33" s="76"/>
      <c r="H33" s="77"/>
      <c r="I33" s="21"/>
      <c r="J33" s="76"/>
      <c r="K33" s="77"/>
      <c r="L33" s="22"/>
      <c r="M33" s="23"/>
      <c r="N33" s="23"/>
      <c r="O33" s="23"/>
      <c r="P33" s="90"/>
      <c r="Q33" s="91"/>
      <c r="R33" s="91"/>
      <c r="S33" s="92"/>
    </row>
    <row r="34" spans="2:19" ht="21.95" customHeight="1" x14ac:dyDescent="0.25">
      <c r="B34" s="49">
        <v>21</v>
      </c>
      <c r="C34" s="20"/>
      <c r="D34" s="20"/>
      <c r="E34" s="19"/>
      <c r="F34" s="50">
        <f t="shared" si="0"/>
        <v>0</v>
      </c>
      <c r="G34" s="76"/>
      <c r="H34" s="77"/>
      <c r="I34" s="21"/>
      <c r="J34" s="76"/>
      <c r="K34" s="77"/>
      <c r="L34" s="22"/>
      <c r="M34" s="23"/>
      <c r="N34" s="23"/>
      <c r="O34" s="23"/>
      <c r="P34" s="89"/>
      <c r="Q34" s="89"/>
      <c r="R34" s="89"/>
      <c r="S34" s="89"/>
    </row>
    <row r="35" spans="2:19" ht="21.95" customHeight="1" x14ac:dyDescent="0.25">
      <c r="B35" s="49">
        <v>22</v>
      </c>
      <c r="C35" s="20"/>
      <c r="D35" s="20"/>
      <c r="E35" s="19"/>
      <c r="F35" s="50">
        <f t="shared" si="0"/>
        <v>0</v>
      </c>
      <c r="G35" s="76"/>
      <c r="H35" s="77"/>
      <c r="I35" s="21"/>
      <c r="J35" s="76"/>
      <c r="K35" s="77"/>
      <c r="L35" s="22"/>
      <c r="M35" s="23"/>
      <c r="N35" s="23"/>
      <c r="O35" s="23"/>
      <c r="P35" s="89"/>
      <c r="Q35" s="89"/>
      <c r="R35" s="89"/>
      <c r="S35" s="89"/>
    </row>
    <row r="36" spans="2:19" ht="21.95" customHeight="1" x14ac:dyDescent="0.25">
      <c r="B36" s="49">
        <v>23</v>
      </c>
      <c r="C36" s="20"/>
      <c r="D36" s="20"/>
      <c r="E36" s="19"/>
      <c r="F36" s="50">
        <f t="shared" si="0"/>
        <v>0</v>
      </c>
      <c r="G36" s="76"/>
      <c r="H36" s="77"/>
      <c r="I36" s="21"/>
      <c r="J36" s="76"/>
      <c r="K36" s="77"/>
      <c r="L36" s="22"/>
      <c r="M36" s="23"/>
      <c r="N36" s="23"/>
      <c r="O36" s="23"/>
      <c r="P36" s="90"/>
      <c r="Q36" s="91"/>
      <c r="R36" s="91"/>
      <c r="S36" s="92"/>
    </row>
    <row r="37" spans="2:19" ht="21.95" customHeight="1" x14ac:dyDescent="0.25">
      <c r="B37" s="49">
        <v>24</v>
      </c>
      <c r="C37" s="20"/>
      <c r="D37" s="20"/>
      <c r="E37" s="19"/>
      <c r="F37" s="50">
        <f t="shared" si="0"/>
        <v>0</v>
      </c>
      <c r="G37" s="76"/>
      <c r="H37" s="77"/>
      <c r="I37" s="21"/>
      <c r="J37" s="76"/>
      <c r="K37" s="77"/>
      <c r="L37" s="22"/>
      <c r="M37" s="23"/>
      <c r="N37" s="23"/>
      <c r="O37" s="23"/>
      <c r="P37" s="90"/>
      <c r="Q37" s="91"/>
      <c r="R37" s="91"/>
      <c r="S37" s="92"/>
    </row>
    <row r="38" spans="2:19" ht="21.95" customHeight="1" x14ac:dyDescent="0.25">
      <c r="B38" s="49">
        <v>25</v>
      </c>
      <c r="C38" s="20"/>
      <c r="D38" s="20"/>
      <c r="E38" s="19"/>
      <c r="F38" s="50">
        <f t="shared" si="0"/>
        <v>0</v>
      </c>
      <c r="G38" s="76"/>
      <c r="H38" s="77"/>
      <c r="I38" s="21"/>
      <c r="J38" s="76"/>
      <c r="K38" s="77"/>
      <c r="L38" s="22"/>
      <c r="M38" s="23"/>
      <c r="N38" s="23"/>
      <c r="O38" s="23"/>
      <c r="P38" s="90"/>
      <c r="Q38" s="91"/>
      <c r="R38" s="91"/>
      <c r="S38" s="92"/>
    </row>
    <row r="39" spans="2:19" ht="21.95" customHeight="1" x14ac:dyDescent="0.25">
      <c r="B39" s="49">
        <v>26</v>
      </c>
      <c r="C39" s="20"/>
      <c r="D39" s="20"/>
      <c r="E39" s="19"/>
      <c r="F39" s="50">
        <f t="shared" si="0"/>
        <v>0</v>
      </c>
      <c r="G39" s="76"/>
      <c r="H39" s="77"/>
      <c r="I39" s="21"/>
      <c r="J39" s="76"/>
      <c r="K39" s="77"/>
      <c r="L39" s="22"/>
      <c r="M39" s="23"/>
      <c r="N39" s="23"/>
      <c r="O39" s="23"/>
      <c r="P39" s="90"/>
      <c r="Q39" s="91"/>
      <c r="R39" s="91"/>
      <c r="S39" s="92"/>
    </row>
    <row r="40" spans="2:19" ht="21.95" customHeight="1" x14ac:dyDescent="0.25">
      <c r="B40" s="49">
        <v>27</v>
      </c>
      <c r="C40" s="20"/>
      <c r="D40" s="20"/>
      <c r="E40" s="19"/>
      <c r="F40" s="50">
        <f t="shared" si="0"/>
        <v>0</v>
      </c>
      <c r="G40" s="76"/>
      <c r="H40" s="77"/>
      <c r="I40" s="21"/>
      <c r="J40" s="76"/>
      <c r="K40" s="77"/>
      <c r="L40" s="22"/>
      <c r="M40" s="23"/>
      <c r="N40" s="23"/>
      <c r="O40" s="23"/>
      <c r="P40" s="90"/>
      <c r="Q40" s="91"/>
      <c r="R40" s="91"/>
      <c r="S40" s="92"/>
    </row>
    <row r="41" spans="2:19" ht="21.95" customHeight="1" x14ac:dyDescent="0.25">
      <c r="B41" s="49">
        <v>28</v>
      </c>
      <c r="C41" s="20"/>
      <c r="D41" s="20"/>
      <c r="E41" s="19"/>
      <c r="F41" s="50">
        <f t="shared" si="0"/>
        <v>0</v>
      </c>
      <c r="G41" s="76"/>
      <c r="H41" s="77"/>
      <c r="I41" s="21"/>
      <c r="J41" s="76"/>
      <c r="K41" s="77"/>
      <c r="L41" s="22"/>
      <c r="M41" s="23"/>
      <c r="N41" s="23"/>
      <c r="O41" s="23"/>
      <c r="P41" s="89"/>
      <c r="Q41" s="89"/>
      <c r="R41" s="89"/>
      <c r="S41" s="89"/>
    </row>
    <row r="42" spans="2:19" ht="21.95" customHeight="1" x14ac:dyDescent="0.25">
      <c r="B42" s="49">
        <v>29</v>
      </c>
      <c r="C42" s="20"/>
      <c r="D42" s="20"/>
      <c r="E42" s="19"/>
      <c r="F42" s="50">
        <f t="shared" si="0"/>
        <v>0</v>
      </c>
      <c r="G42" s="76"/>
      <c r="H42" s="77"/>
      <c r="I42" s="21"/>
      <c r="J42" s="76"/>
      <c r="K42" s="77"/>
      <c r="L42" s="22"/>
      <c r="M42" s="23"/>
      <c r="N42" s="23"/>
      <c r="O42" s="23"/>
      <c r="P42" s="89"/>
      <c r="Q42" s="89"/>
      <c r="R42" s="89"/>
      <c r="S42" s="89"/>
    </row>
    <row r="43" spans="2:19" ht="21.95" customHeight="1" x14ac:dyDescent="0.25">
      <c r="B43" s="49">
        <v>30</v>
      </c>
      <c r="C43" s="20"/>
      <c r="D43" s="20"/>
      <c r="E43" s="19"/>
      <c r="F43" s="50">
        <f t="shared" si="0"/>
        <v>0</v>
      </c>
      <c r="G43" s="76"/>
      <c r="H43" s="77"/>
      <c r="I43" s="21"/>
      <c r="J43" s="76"/>
      <c r="K43" s="77"/>
      <c r="L43" s="22"/>
      <c r="M43" s="23"/>
      <c r="N43" s="23"/>
      <c r="O43" s="23"/>
      <c r="P43" s="89"/>
      <c r="Q43" s="89"/>
      <c r="R43" s="89"/>
      <c r="S43" s="89"/>
    </row>
    <row r="44" spans="2:19" s="9" customFormat="1" ht="26.25" customHeight="1" x14ac:dyDescent="0.25">
      <c r="B44" s="129" t="s">
        <v>56</v>
      </c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</row>
    <row r="45" spans="2:19" s="9" customFormat="1" ht="12.75" customHeight="1" x14ac:dyDescent="0.25">
      <c r="B45" s="94" t="s">
        <v>3</v>
      </c>
      <c r="C45" s="94" t="s">
        <v>54</v>
      </c>
      <c r="D45" s="94" t="s">
        <v>55</v>
      </c>
      <c r="E45" s="94" t="s">
        <v>5</v>
      </c>
      <c r="F45" s="96" t="s">
        <v>35</v>
      </c>
      <c r="G45" s="94" t="s">
        <v>34</v>
      </c>
      <c r="H45" s="94"/>
      <c r="I45" s="94"/>
      <c r="J45" s="94" t="s">
        <v>39</v>
      </c>
      <c r="K45" s="94"/>
      <c r="L45" s="125" t="s">
        <v>6</v>
      </c>
      <c r="M45" s="138"/>
      <c r="N45" s="138"/>
      <c r="O45" s="138"/>
      <c r="P45" s="138"/>
      <c r="Q45" s="138"/>
      <c r="R45" s="138"/>
      <c r="S45" s="126"/>
    </row>
    <row r="46" spans="2:19" s="9" customFormat="1" ht="12.75" customHeight="1" x14ac:dyDescent="0.25">
      <c r="B46" s="94"/>
      <c r="C46" s="94"/>
      <c r="D46" s="94"/>
      <c r="E46" s="94"/>
      <c r="F46" s="97"/>
      <c r="G46" s="94"/>
      <c r="H46" s="94"/>
      <c r="I46" s="94"/>
      <c r="J46" s="94"/>
      <c r="K46" s="94"/>
      <c r="L46" s="127"/>
      <c r="M46" s="139"/>
      <c r="N46" s="139"/>
      <c r="O46" s="139"/>
      <c r="P46" s="139"/>
      <c r="Q46" s="139"/>
      <c r="R46" s="139"/>
      <c r="S46" s="128"/>
    </row>
    <row r="47" spans="2:19" s="9" customFormat="1" ht="21.95" customHeight="1" x14ac:dyDescent="0.25">
      <c r="B47" s="52">
        <v>1</v>
      </c>
      <c r="C47" s="20"/>
      <c r="D47" s="20"/>
      <c r="E47" s="19"/>
      <c r="F47" s="48">
        <f>C47*D47*E47/1000000</f>
        <v>0</v>
      </c>
      <c r="G47" s="95"/>
      <c r="H47" s="95"/>
      <c r="I47" s="95"/>
      <c r="J47" s="89"/>
      <c r="K47" s="89"/>
      <c r="L47" s="90"/>
      <c r="M47" s="91"/>
      <c r="N47" s="91"/>
      <c r="O47" s="91"/>
      <c r="P47" s="91"/>
      <c r="Q47" s="91"/>
      <c r="R47" s="91"/>
      <c r="S47" s="92"/>
    </row>
    <row r="48" spans="2:19" s="9" customFormat="1" ht="21.95" customHeight="1" x14ac:dyDescent="0.25">
      <c r="B48" s="52">
        <v>2</v>
      </c>
      <c r="C48" s="20"/>
      <c r="D48" s="20"/>
      <c r="E48" s="19"/>
      <c r="F48" s="48">
        <f>C48*D48*E48/1000000</f>
        <v>0</v>
      </c>
      <c r="G48" s="95"/>
      <c r="H48" s="95"/>
      <c r="I48" s="95"/>
      <c r="J48" s="89"/>
      <c r="K48" s="89"/>
      <c r="L48" s="90"/>
      <c r="M48" s="91"/>
      <c r="N48" s="91"/>
      <c r="O48" s="91"/>
      <c r="P48" s="91"/>
      <c r="Q48" s="91"/>
      <c r="R48" s="91"/>
      <c r="S48" s="92"/>
    </row>
    <row r="49" spans="2:19" s="9" customFormat="1" ht="21.95" customHeight="1" x14ac:dyDescent="0.25">
      <c r="B49" s="52">
        <v>3</v>
      </c>
      <c r="C49" s="20"/>
      <c r="D49" s="20"/>
      <c r="E49" s="19"/>
      <c r="F49" s="48">
        <f>C49*D49*E49/1000000</f>
        <v>0</v>
      </c>
      <c r="G49" s="95"/>
      <c r="H49" s="95"/>
      <c r="I49" s="95"/>
      <c r="J49" s="89"/>
      <c r="K49" s="89"/>
      <c r="L49" s="90"/>
      <c r="M49" s="91"/>
      <c r="N49" s="91"/>
      <c r="O49" s="91"/>
      <c r="P49" s="91"/>
      <c r="Q49" s="91"/>
      <c r="R49" s="91"/>
      <c r="S49" s="92"/>
    </row>
    <row r="50" spans="2:19" s="9" customFormat="1" ht="21.95" customHeight="1" x14ac:dyDescent="0.25">
      <c r="B50" s="52">
        <v>4</v>
      </c>
      <c r="C50" s="20"/>
      <c r="D50" s="20"/>
      <c r="E50" s="19"/>
      <c r="F50" s="48">
        <f>C50*D50*E50/1000000</f>
        <v>0</v>
      </c>
      <c r="G50" s="95"/>
      <c r="H50" s="95"/>
      <c r="I50" s="95"/>
      <c r="J50" s="89"/>
      <c r="K50" s="89"/>
      <c r="L50" s="90"/>
      <c r="M50" s="91"/>
      <c r="N50" s="91"/>
      <c r="O50" s="91"/>
      <c r="P50" s="91"/>
      <c r="Q50" s="91"/>
      <c r="R50" s="91"/>
      <c r="S50" s="92"/>
    </row>
    <row r="51" spans="2:19" s="9" customFormat="1" ht="21.95" customHeight="1" x14ac:dyDescent="0.25">
      <c r="B51" s="52">
        <v>5</v>
      </c>
      <c r="C51" s="20"/>
      <c r="D51" s="20"/>
      <c r="E51" s="19"/>
      <c r="F51" s="48">
        <f>C51*D51*E51/1000000</f>
        <v>0</v>
      </c>
      <c r="G51" s="95"/>
      <c r="H51" s="95"/>
      <c r="I51" s="95"/>
      <c r="J51" s="89"/>
      <c r="K51" s="89"/>
      <c r="L51" s="90"/>
      <c r="M51" s="91"/>
      <c r="N51" s="91"/>
      <c r="O51" s="91"/>
      <c r="P51" s="91"/>
      <c r="Q51" s="91"/>
      <c r="R51" s="91"/>
      <c r="S51" s="92"/>
    </row>
    <row r="52" spans="2:19" ht="11.1" customHeight="1" x14ac:dyDescent="0.25">
      <c r="C52" s="93"/>
      <c r="D52" s="93"/>
      <c r="E52" s="93"/>
      <c r="F52" s="93"/>
      <c r="G52" s="93"/>
      <c r="H52" s="93"/>
      <c r="I52" s="28"/>
      <c r="J52" s="24"/>
      <c r="K52" s="24"/>
      <c r="L52" s="24"/>
      <c r="M52" s="25"/>
      <c r="N52" s="25"/>
      <c r="O52" s="25"/>
      <c r="P52" s="25"/>
      <c r="Q52" s="25"/>
      <c r="R52" s="25"/>
      <c r="S52" s="26"/>
    </row>
    <row r="53" spans="2:19" ht="11.1" customHeight="1" x14ac:dyDescent="0.25">
      <c r="B53" s="29"/>
      <c r="C53" s="30"/>
      <c r="D53" s="31"/>
      <c r="E53" s="31"/>
      <c r="F53" s="31"/>
      <c r="G53" s="31"/>
      <c r="H53" s="32"/>
      <c r="I53" s="33"/>
      <c r="J53" s="34"/>
      <c r="K53" s="34"/>
      <c r="L53" s="34"/>
      <c r="M53" s="35"/>
      <c r="N53" s="35"/>
      <c r="O53" s="35"/>
      <c r="P53" s="35"/>
      <c r="Q53" s="35"/>
      <c r="R53" s="35"/>
      <c r="S53" s="36"/>
    </row>
    <row r="54" spans="2:19" ht="24" customHeight="1" x14ac:dyDescent="0.25">
      <c r="B54" s="37"/>
      <c r="C54" s="37"/>
      <c r="D54" s="140" t="s">
        <v>128</v>
      </c>
      <c r="E54" s="140"/>
      <c r="F54" s="140"/>
      <c r="G54" s="140"/>
      <c r="H54" s="140"/>
      <c r="I54" s="140"/>
      <c r="J54" s="140"/>
      <c r="K54" s="140"/>
      <c r="L54" s="141"/>
      <c r="M54" s="141"/>
      <c r="N54" s="141"/>
      <c r="O54" s="141"/>
      <c r="P54" s="37" t="s">
        <v>127</v>
      </c>
      <c r="Q54" s="141"/>
      <c r="R54" s="141"/>
      <c r="S54" s="141"/>
    </row>
    <row r="55" spans="2:19" ht="11.1" customHeight="1" x14ac:dyDescent="0.25">
      <c r="B55" s="29"/>
      <c r="C55" s="29"/>
      <c r="D55" s="38"/>
      <c r="E55" s="37"/>
      <c r="F55" s="37"/>
      <c r="G55" s="37"/>
      <c r="H55" s="37"/>
      <c r="I55" s="37"/>
      <c r="J55" s="37"/>
      <c r="K55" s="37"/>
      <c r="L55" s="143" t="s">
        <v>129</v>
      </c>
      <c r="M55" s="143"/>
      <c r="N55" s="143"/>
      <c r="O55" s="143"/>
      <c r="P55" s="39"/>
      <c r="Q55" s="142" t="s">
        <v>130</v>
      </c>
      <c r="R55" s="142"/>
      <c r="S55" s="142"/>
    </row>
    <row r="56" spans="2:19" ht="21.6" customHeight="1" x14ac:dyDescent="0.25">
      <c r="B56" s="29"/>
      <c r="C56" s="29"/>
      <c r="D56" s="29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</row>
    <row r="57" spans="2:19" ht="21.6" customHeight="1" x14ac:dyDescent="0.25">
      <c r="B57" s="29"/>
      <c r="C57" s="29"/>
      <c r="D57" s="29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</row>
    <row r="58" spans="2:19" ht="9.9499999999999993" customHeight="1" x14ac:dyDescent="0.25">
      <c r="B58" s="29"/>
      <c r="C58" s="29"/>
      <c r="D58" s="29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</row>
    <row r="59" spans="2:19" ht="12" customHeight="1" x14ac:dyDescent="0.25">
      <c r="B59" s="29"/>
      <c r="C59" s="30"/>
      <c r="D59" s="30"/>
      <c r="E59" s="30"/>
      <c r="F59" s="30"/>
      <c r="G59" s="30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</row>
    <row r="60" spans="2:19" ht="6.95" customHeight="1" x14ac:dyDescent="0.25">
      <c r="B60" s="29"/>
      <c r="C60" s="29"/>
      <c r="D60" s="38"/>
      <c r="E60" s="37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40"/>
      <c r="Q60" s="40"/>
      <c r="R60" s="40"/>
      <c r="S60" s="40"/>
    </row>
    <row r="61" spans="2:19" ht="23.1" customHeight="1" x14ac:dyDescent="0.25">
      <c r="B61" s="29"/>
      <c r="C61" s="29"/>
      <c r="D61" s="38"/>
      <c r="E61" s="37"/>
      <c r="F61" s="37"/>
      <c r="G61" s="37"/>
      <c r="H61" s="37"/>
      <c r="I61" s="37"/>
      <c r="J61" s="37"/>
      <c r="K61" s="37"/>
      <c r="L61" s="37"/>
      <c r="M61" s="40"/>
      <c r="N61" s="40"/>
      <c r="O61" s="40"/>
      <c r="P61" s="40"/>
      <c r="Q61" s="40"/>
      <c r="R61" s="40"/>
      <c r="S61" s="40"/>
    </row>
    <row r="62" spans="2:19" ht="23.1" customHeight="1" x14ac:dyDescent="0.25"/>
    <row r="63" spans="2:19" ht="23.1" customHeight="1" x14ac:dyDescent="0.25"/>
    <row r="64" spans="2:19" ht="12.75" customHeight="1" x14ac:dyDescent="0.25"/>
    <row r="65" spans="3:19" ht="12.75" customHeight="1" x14ac:dyDescent="0.25">
      <c r="C65" s="18"/>
      <c r="D65" s="18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</row>
    <row r="66" spans="3:19" ht="12.75" customHeight="1" x14ac:dyDescent="0.25"/>
    <row r="67" spans="3:19" ht="12.75" customHeight="1" x14ac:dyDescent="0.25"/>
    <row r="68" spans="3:19" ht="12.75" customHeight="1" x14ac:dyDescent="0.25"/>
    <row r="69" spans="3:19" ht="12.75" customHeight="1" x14ac:dyDescent="0.25"/>
    <row r="70" spans="3:19" ht="12.75" customHeight="1" x14ac:dyDescent="0.25"/>
    <row r="71" spans="3:19" ht="12.75" customHeight="1" x14ac:dyDescent="0.25"/>
    <row r="72" spans="3:19" ht="12.75" customHeight="1" x14ac:dyDescent="0.25"/>
    <row r="73" spans="3:19" ht="12.75" customHeight="1" x14ac:dyDescent="0.25"/>
    <row r="74" spans="3:19" ht="12.75" customHeight="1" x14ac:dyDescent="0.25"/>
    <row r="75" spans="3:19" ht="12.75" customHeight="1" x14ac:dyDescent="0.25"/>
    <row r="76" spans="3:19" ht="12.75" customHeight="1" x14ac:dyDescent="0.25"/>
    <row r="77" spans="3:19" ht="12.75" customHeight="1" x14ac:dyDescent="0.25"/>
    <row r="78" spans="3:19" ht="12.75" customHeight="1" x14ac:dyDescent="0.25"/>
    <row r="79" spans="3:19" ht="12.75" customHeight="1" x14ac:dyDescent="0.25"/>
    <row r="80" spans="3:19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spans="3:19" ht="12.75" customHeight="1" x14ac:dyDescent="0.25"/>
    <row r="130" spans="3:19" ht="12.75" customHeight="1" x14ac:dyDescent="0.25"/>
    <row r="131" spans="3:19" ht="12.75" customHeight="1" x14ac:dyDescent="0.25"/>
    <row r="132" spans="3:19" ht="12.75" customHeight="1" x14ac:dyDescent="0.25"/>
    <row r="133" spans="3:19" ht="12.75" customHeight="1" x14ac:dyDescent="0.25"/>
    <row r="134" spans="3:19" ht="12.75" customHeight="1" x14ac:dyDescent="0.25"/>
    <row r="135" spans="3:19" ht="12.75" customHeight="1" x14ac:dyDescent="0.25"/>
    <row r="136" spans="3:19" ht="12.75" customHeight="1" x14ac:dyDescent="0.25"/>
    <row r="137" spans="3:19" ht="12.75" customHeight="1" x14ac:dyDescent="0.25"/>
    <row r="138" spans="3:19" ht="12.75" customHeight="1" x14ac:dyDescent="0.25"/>
    <row r="139" spans="3:19" ht="12.75" customHeight="1" x14ac:dyDescent="0.25"/>
    <row r="140" spans="3:19" ht="12.75" customHeight="1" x14ac:dyDescent="0.25">
      <c r="C140" s="24"/>
      <c r="D140" s="24"/>
      <c r="E140" s="42"/>
      <c r="F140" s="42"/>
      <c r="G140" s="25"/>
      <c r="H140" s="25"/>
      <c r="I140" s="42"/>
      <c r="J140" s="24"/>
      <c r="K140" s="24"/>
      <c r="L140" s="24"/>
      <c r="M140" s="25"/>
      <c r="N140" s="25"/>
      <c r="O140" s="25"/>
      <c r="P140" s="25"/>
      <c r="Q140" s="25"/>
      <c r="R140" s="25"/>
      <c r="S140" s="42"/>
    </row>
    <row r="141" spans="3:19" ht="12.75" customHeight="1" x14ac:dyDescent="0.25">
      <c r="C141" s="24"/>
      <c r="D141" s="24"/>
      <c r="E141" s="25"/>
      <c r="F141" s="25"/>
      <c r="G141" s="25"/>
      <c r="H141" s="25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6"/>
    </row>
    <row r="142" spans="3:19" ht="12.75" customHeight="1" x14ac:dyDescent="0.25">
      <c r="C142" s="24"/>
      <c r="D142" s="24"/>
      <c r="E142" s="25"/>
      <c r="F142" s="25"/>
      <c r="G142" s="25"/>
      <c r="H142" s="25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6"/>
    </row>
    <row r="143" spans="3:19" ht="12.75" customHeight="1" x14ac:dyDescent="0.25">
      <c r="C143" s="24"/>
      <c r="D143" s="24"/>
      <c r="E143" s="25"/>
      <c r="F143" s="25"/>
      <c r="G143" s="25"/>
      <c r="H143" s="25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6"/>
    </row>
    <row r="144" spans="3:19" ht="12.75" customHeight="1" x14ac:dyDescent="0.25">
      <c r="C144" s="24"/>
      <c r="D144" s="24"/>
      <c r="E144" s="25"/>
      <c r="F144" s="25"/>
      <c r="G144" s="25"/>
      <c r="H144" s="25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6"/>
    </row>
    <row r="145" spans="3:19" ht="12.75" customHeight="1" x14ac:dyDescent="0.25">
      <c r="C145" s="24"/>
      <c r="D145" s="24"/>
      <c r="E145" s="25"/>
      <c r="F145" s="25"/>
      <c r="G145" s="25"/>
      <c r="H145" s="25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6"/>
    </row>
    <row r="146" spans="3:19" ht="12.75" customHeight="1" x14ac:dyDescent="0.25">
      <c r="C146" s="24"/>
      <c r="D146" s="24"/>
      <c r="E146" s="25"/>
      <c r="F146" s="25"/>
      <c r="G146" s="25"/>
      <c r="H146" s="25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6"/>
    </row>
    <row r="147" spans="3:19" ht="12.75" customHeight="1" x14ac:dyDescent="0.25">
      <c r="C147" s="24"/>
      <c r="D147" s="24"/>
      <c r="E147" s="25"/>
      <c r="F147" s="25"/>
      <c r="G147" s="25"/>
      <c r="H147" s="25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6"/>
    </row>
    <row r="148" spans="3:19" ht="12.75" customHeight="1" x14ac:dyDescent="0.25">
      <c r="C148" s="24"/>
      <c r="D148" s="24"/>
      <c r="E148" s="25"/>
      <c r="F148" s="25"/>
      <c r="G148" s="25"/>
      <c r="H148" s="25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6"/>
    </row>
    <row r="149" spans="3:19" ht="12.75" customHeight="1" x14ac:dyDescent="0.25">
      <c r="C149" s="24"/>
      <c r="D149" s="24"/>
      <c r="E149" s="25"/>
      <c r="F149" s="25"/>
      <c r="G149" s="25"/>
      <c r="H149" s="25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6"/>
    </row>
    <row r="150" spans="3:19" ht="12.75" customHeight="1" x14ac:dyDescent="0.25">
      <c r="C150" s="24"/>
      <c r="D150" s="24"/>
      <c r="E150" s="25"/>
      <c r="F150" s="25"/>
      <c r="G150" s="25"/>
      <c r="H150" s="25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6"/>
    </row>
    <row r="151" spans="3:19" ht="12.75" customHeight="1" x14ac:dyDescent="0.25">
      <c r="C151" s="24"/>
      <c r="D151" s="24"/>
      <c r="E151" s="25"/>
      <c r="F151" s="25"/>
      <c r="G151" s="25"/>
      <c r="H151" s="25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6"/>
    </row>
    <row r="152" spans="3:19" ht="12.75" customHeight="1" x14ac:dyDescent="0.25">
      <c r="C152" s="24"/>
      <c r="D152" s="24"/>
      <c r="E152" s="25"/>
      <c r="F152" s="25"/>
      <c r="G152" s="25"/>
      <c r="H152" s="25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6"/>
    </row>
    <row r="153" spans="3:19" ht="12.75" customHeight="1" x14ac:dyDescent="0.25">
      <c r="C153" s="24"/>
      <c r="D153" s="24"/>
      <c r="E153" s="25"/>
      <c r="F153" s="25"/>
      <c r="G153" s="25"/>
      <c r="H153" s="25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6"/>
    </row>
    <row r="154" spans="3:19" ht="12.75" customHeight="1" x14ac:dyDescent="0.25">
      <c r="C154" s="24"/>
      <c r="D154" s="24"/>
      <c r="E154" s="25"/>
      <c r="F154" s="25"/>
      <c r="G154" s="25"/>
      <c r="H154" s="25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6"/>
    </row>
    <row r="155" spans="3:19" ht="12.75" customHeight="1" x14ac:dyDescent="0.25">
      <c r="C155" s="24"/>
      <c r="D155" s="24"/>
      <c r="E155" s="25"/>
      <c r="F155" s="25"/>
      <c r="G155" s="25"/>
      <c r="H155" s="25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6"/>
    </row>
    <row r="156" spans="3:19" ht="12.75" customHeight="1" x14ac:dyDescent="0.25">
      <c r="C156" s="24"/>
      <c r="D156" s="24"/>
      <c r="E156" s="25"/>
      <c r="F156" s="25"/>
      <c r="G156" s="25"/>
      <c r="H156" s="25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6"/>
    </row>
    <row r="157" spans="3:19" ht="12.75" customHeight="1" x14ac:dyDescent="0.25">
      <c r="C157" s="24"/>
      <c r="D157" s="24"/>
      <c r="E157" s="25"/>
      <c r="F157" s="25"/>
      <c r="G157" s="25"/>
      <c r="H157" s="25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6"/>
    </row>
    <row r="158" spans="3:19" ht="12.75" customHeight="1" x14ac:dyDescent="0.25">
      <c r="C158" s="24"/>
      <c r="D158" s="24"/>
      <c r="E158" s="25"/>
      <c r="F158" s="25"/>
      <c r="G158" s="25"/>
      <c r="H158" s="25"/>
      <c r="I158" s="24"/>
      <c r="J158" s="24"/>
      <c r="K158" s="24"/>
      <c r="L158" s="24"/>
      <c r="M158" s="25"/>
      <c r="N158" s="25"/>
      <c r="O158" s="25"/>
      <c r="P158" s="25"/>
      <c r="Q158" s="25"/>
      <c r="R158" s="25"/>
      <c r="S158" s="25"/>
    </row>
    <row r="159" spans="3:19" ht="12.75" customHeight="1" x14ac:dyDescent="0.25">
      <c r="C159" s="24"/>
      <c r="D159" s="24"/>
      <c r="E159" s="25"/>
      <c r="F159" s="25"/>
      <c r="G159" s="25"/>
      <c r="H159" s="25"/>
      <c r="I159" s="24"/>
      <c r="J159" s="24"/>
      <c r="K159" s="24"/>
      <c r="L159" s="24"/>
      <c r="M159" s="25"/>
      <c r="N159" s="25"/>
      <c r="O159" s="25"/>
      <c r="P159" s="25"/>
      <c r="Q159" s="25"/>
      <c r="R159" s="25"/>
      <c r="S159" s="25"/>
    </row>
    <row r="160" spans="3:19" x14ac:dyDescent="0.25">
      <c r="C160" s="24"/>
      <c r="D160" s="24"/>
      <c r="E160" s="25"/>
      <c r="F160" s="25"/>
      <c r="G160" s="25"/>
      <c r="H160" s="25"/>
      <c r="I160" s="24"/>
      <c r="J160" s="24"/>
      <c r="K160" s="24"/>
      <c r="L160" s="24"/>
      <c r="M160" s="25"/>
      <c r="N160" s="25"/>
      <c r="O160" s="25"/>
      <c r="P160" s="25"/>
      <c r="Q160" s="25"/>
      <c r="R160" s="25"/>
      <c r="S160" s="25"/>
    </row>
    <row r="161" spans="3:19" x14ac:dyDescent="0.25">
      <c r="C161" s="24"/>
      <c r="D161" s="24"/>
      <c r="E161" s="25"/>
      <c r="F161" s="25"/>
      <c r="G161" s="25"/>
      <c r="H161" s="25"/>
      <c r="I161" s="24"/>
      <c r="J161" s="24"/>
      <c r="K161" s="24"/>
      <c r="L161" s="24"/>
      <c r="M161" s="25"/>
      <c r="N161" s="25"/>
      <c r="O161" s="25"/>
      <c r="P161" s="25"/>
      <c r="Q161" s="25"/>
      <c r="R161" s="25"/>
      <c r="S161" s="25"/>
    </row>
    <row r="162" spans="3:19" x14ac:dyDescent="0.25">
      <c r="C162" s="24"/>
      <c r="D162" s="24"/>
      <c r="E162" s="25"/>
      <c r="F162" s="25"/>
      <c r="G162" s="25"/>
      <c r="H162" s="25"/>
      <c r="I162" s="24"/>
      <c r="J162" s="24"/>
      <c r="K162" s="24"/>
      <c r="L162" s="24"/>
      <c r="M162" s="25"/>
      <c r="N162" s="25"/>
      <c r="O162" s="25"/>
      <c r="P162" s="25"/>
      <c r="Q162" s="25"/>
      <c r="R162" s="25"/>
      <c r="S162" s="25"/>
    </row>
    <row r="163" spans="3:19" x14ac:dyDescent="0.25">
      <c r="C163" s="24"/>
      <c r="D163" s="24"/>
      <c r="E163" s="25"/>
      <c r="F163" s="25"/>
      <c r="G163" s="25"/>
      <c r="H163" s="25"/>
      <c r="I163" s="24"/>
      <c r="J163" s="24"/>
      <c r="K163" s="24"/>
      <c r="L163" s="24"/>
      <c r="M163" s="25"/>
      <c r="N163" s="25"/>
      <c r="O163" s="25"/>
      <c r="P163" s="25"/>
      <c r="Q163" s="25"/>
      <c r="R163" s="25"/>
      <c r="S163" s="25"/>
    </row>
    <row r="164" spans="3:19" x14ac:dyDescent="0.25">
      <c r="C164" s="24"/>
      <c r="D164" s="24"/>
      <c r="E164" s="25"/>
      <c r="F164" s="25"/>
      <c r="G164" s="25"/>
      <c r="H164" s="25"/>
      <c r="I164" s="24"/>
      <c r="J164" s="24"/>
      <c r="K164" s="24"/>
      <c r="L164" s="24"/>
      <c r="M164" s="25"/>
      <c r="N164" s="25"/>
      <c r="O164" s="25"/>
      <c r="P164" s="25"/>
      <c r="Q164" s="25"/>
      <c r="R164" s="25"/>
      <c r="S164" s="25"/>
    </row>
    <row r="165" spans="3:19" x14ac:dyDescent="0.25">
      <c r="C165" s="24"/>
      <c r="D165" s="24"/>
      <c r="E165" s="25"/>
      <c r="F165" s="25"/>
      <c r="G165" s="25"/>
      <c r="H165" s="25"/>
      <c r="I165" s="24"/>
      <c r="J165" s="24"/>
      <c r="K165" s="24"/>
      <c r="L165" s="24"/>
      <c r="M165" s="25"/>
      <c r="N165" s="25"/>
      <c r="O165" s="25"/>
      <c r="P165" s="25"/>
      <c r="Q165" s="25"/>
      <c r="R165" s="25"/>
      <c r="S165" s="26"/>
    </row>
    <row r="166" spans="3:19" x14ac:dyDescent="0.25">
      <c r="C166" s="24"/>
      <c r="D166" s="24"/>
      <c r="E166" s="25"/>
      <c r="F166" s="25"/>
      <c r="G166" s="25"/>
      <c r="H166" s="25"/>
      <c r="I166" s="24"/>
      <c r="J166" s="24"/>
      <c r="K166" s="24"/>
      <c r="L166" s="24"/>
      <c r="M166" s="25"/>
      <c r="N166" s="25"/>
      <c r="O166" s="25"/>
      <c r="P166" s="25"/>
      <c r="Q166" s="25"/>
      <c r="R166" s="25"/>
      <c r="S166" s="25"/>
    </row>
    <row r="167" spans="3:19" x14ac:dyDescent="0.25">
      <c r="C167" s="24"/>
      <c r="D167" s="24"/>
      <c r="E167" s="25"/>
      <c r="F167" s="25"/>
      <c r="G167" s="25"/>
      <c r="H167" s="25"/>
      <c r="I167" s="24"/>
      <c r="J167" s="24"/>
      <c r="K167" s="24"/>
      <c r="L167" s="24"/>
      <c r="M167" s="25"/>
      <c r="N167" s="25"/>
      <c r="O167" s="25"/>
      <c r="P167" s="25"/>
      <c r="Q167" s="25"/>
      <c r="R167" s="25"/>
      <c r="S167" s="25"/>
    </row>
    <row r="168" spans="3:19" x14ac:dyDescent="0.25">
      <c r="C168" s="24"/>
      <c r="D168" s="24"/>
      <c r="E168" s="25"/>
      <c r="F168" s="25"/>
      <c r="G168" s="25"/>
      <c r="H168" s="25"/>
      <c r="I168" s="24"/>
      <c r="J168" s="24"/>
      <c r="K168" s="24"/>
      <c r="L168" s="24"/>
      <c r="M168" s="25"/>
      <c r="N168" s="25"/>
      <c r="O168" s="25"/>
      <c r="P168" s="25"/>
      <c r="Q168" s="25"/>
      <c r="R168" s="25"/>
      <c r="S168" s="25"/>
    </row>
    <row r="169" spans="3:19" x14ac:dyDescent="0.25">
      <c r="C169" s="24"/>
      <c r="D169" s="24"/>
      <c r="E169" s="25"/>
      <c r="F169" s="25"/>
      <c r="G169" s="25"/>
      <c r="H169" s="25"/>
      <c r="I169" s="24"/>
      <c r="J169" s="24"/>
      <c r="K169" s="24"/>
      <c r="L169" s="24"/>
      <c r="M169" s="25"/>
      <c r="N169" s="25"/>
      <c r="O169" s="25"/>
      <c r="P169" s="25"/>
      <c r="Q169" s="25"/>
      <c r="R169" s="25"/>
      <c r="S169" s="25"/>
    </row>
    <row r="170" spans="3:19" x14ac:dyDescent="0.25">
      <c r="C170" s="24"/>
      <c r="D170" s="24"/>
      <c r="E170" s="25"/>
      <c r="F170" s="25"/>
      <c r="G170" s="25"/>
      <c r="H170" s="25"/>
      <c r="I170" s="24"/>
      <c r="J170" s="24"/>
      <c r="K170" s="24"/>
      <c r="L170" s="24"/>
      <c r="M170" s="25"/>
      <c r="N170" s="25"/>
      <c r="O170" s="25"/>
      <c r="P170" s="25"/>
      <c r="Q170" s="25"/>
      <c r="R170" s="25"/>
      <c r="S170" s="25"/>
    </row>
    <row r="171" spans="3:19" x14ac:dyDescent="0.25">
      <c r="C171" s="24"/>
      <c r="D171" s="24"/>
      <c r="E171" s="25"/>
      <c r="F171" s="25"/>
      <c r="G171" s="25"/>
      <c r="H171" s="25"/>
      <c r="I171" s="24"/>
      <c r="J171" s="24"/>
      <c r="K171" s="24"/>
      <c r="L171" s="24"/>
      <c r="M171" s="25"/>
      <c r="N171" s="25"/>
      <c r="O171" s="25"/>
      <c r="P171" s="25"/>
      <c r="Q171" s="25"/>
      <c r="R171" s="25"/>
      <c r="S171" s="26"/>
    </row>
    <row r="172" spans="3:19" x14ac:dyDescent="0.25">
      <c r="C172" s="24"/>
      <c r="D172" s="24"/>
      <c r="E172" s="25"/>
      <c r="F172" s="25"/>
      <c r="G172" s="25"/>
      <c r="H172" s="25"/>
      <c r="I172" s="24"/>
      <c r="J172" s="24"/>
      <c r="K172" s="24"/>
      <c r="L172" s="24"/>
      <c r="M172" s="25"/>
      <c r="N172" s="25"/>
      <c r="O172" s="25"/>
      <c r="P172" s="25"/>
      <c r="Q172" s="25"/>
      <c r="R172" s="25"/>
      <c r="S172" s="25"/>
    </row>
    <row r="173" spans="3:19" x14ac:dyDescent="0.25">
      <c r="C173" s="24"/>
      <c r="D173" s="24"/>
      <c r="E173" s="25"/>
      <c r="F173" s="25"/>
      <c r="G173" s="25"/>
      <c r="H173" s="25"/>
      <c r="I173" s="24"/>
      <c r="J173" s="24"/>
      <c r="K173" s="24"/>
      <c r="L173" s="24"/>
      <c r="M173" s="25"/>
      <c r="N173" s="25"/>
      <c r="O173" s="25"/>
      <c r="P173" s="25"/>
      <c r="Q173" s="25"/>
      <c r="R173" s="25"/>
      <c r="S173" s="25"/>
    </row>
    <row r="174" spans="3:19" x14ac:dyDescent="0.25">
      <c r="C174" s="24"/>
      <c r="D174" s="24"/>
      <c r="E174" s="25"/>
      <c r="F174" s="25"/>
      <c r="G174" s="25"/>
      <c r="H174" s="25"/>
      <c r="I174" s="24"/>
      <c r="J174" s="24"/>
      <c r="K174" s="24"/>
      <c r="L174" s="24"/>
      <c r="M174" s="25"/>
      <c r="N174" s="25"/>
      <c r="O174" s="25"/>
      <c r="P174" s="25"/>
      <c r="Q174" s="25"/>
      <c r="R174" s="25"/>
      <c r="S174" s="25"/>
    </row>
    <row r="175" spans="3:19" x14ac:dyDescent="0.25">
      <c r="C175" s="24"/>
      <c r="D175" s="24"/>
      <c r="E175" s="25"/>
      <c r="F175" s="25"/>
      <c r="G175" s="25"/>
      <c r="H175" s="25"/>
      <c r="I175" s="24"/>
      <c r="J175" s="24"/>
      <c r="K175" s="24"/>
      <c r="L175" s="24"/>
      <c r="M175" s="25"/>
      <c r="N175" s="25"/>
      <c r="O175" s="25"/>
      <c r="P175" s="25"/>
      <c r="Q175" s="25"/>
      <c r="R175" s="25"/>
      <c r="S175" s="25"/>
    </row>
    <row r="176" spans="3:19" x14ac:dyDescent="0.25">
      <c r="C176" s="24"/>
      <c r="D176" s="24"/>
      <c r="E176" s="25"/>
      <c r="F176" s="25"/>
      <c r="G176" s="25"/>
      <c r="H176" s="25"/>
      <c r="I176" s="24"/>
      <c r="J176" s="24"/>
      <c r="K176" s="24"/>
      <c r="L176" s="24"/>
      <c r="M176" s="25"/>
      <c r="N176" s="25"/>
      <c r="O176" s="25"/>
      <c r="P176" s="25"/>
      <c r="Q176" s="25"/>
      <c r="R176" s="25"/>
      <c r="S176" s="25"/>
    </row>
    <row r="177" spans="3:19" x14ac:dyDescent="0.25">
      <c r="C177" s="24"/>
      <c r="D177" s="24"/>
      <c r="E177" s="25"/>
      <c r="F177" s="25"/>
      <c r="G177" s="25"/>
      <c r="H177" s="25"/>
      <c r="I177" s="24"/>
      <c r="J177" s="24"/>
      <c r="K177" s="24"/>
      <c r="L177" s="24"/>
      <c r="S177" s="9"/>
    </row>
    <row r="178" spans="3:19" x14ac:dyDescent="0.25">
      <c r="C178" s="24"/>
      <c r="D178" s="24"/>
      <c r="E178" s="25"/>
      <c r="F178" s="25"/>
      <c r="G178" s="25"/>
      <c r="H178" s="25"/>
      <c r="I178" s="24"/>
      <c r="J178" s="24"/>
      <c r="K178" s="24"/>
      <c r="L178" s="24"/>
      <c r="M178" s="25"/>
      <c r="N178" s="25"/>
      <c r="O178" s="25"/>
      <c r="P178" s="25"/>
      <c r="Q178" s="25"/>
      <c r="R178" s="25"/>
      <c r="S178" s="25"/>
    </row>
    <row r="179" spans="3:19" x14ac:dyDescent="0.25">
      <c r="J179" s="43"/>
      <c r="K179" s="43"/>
      <c r="L179" s="43"/>
    </row>
    <row r="181" spans="3:19" x14ac:dyDescent="0.25">
      <c r="C181" s="44"/>
      <c r="D181" s="44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</row>
    <row r="182" spans="3:19" x14ac:dyDescent="0.25">
      <c r="C182" s="44"/>
      <c r="D182" s="44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</row>
    <row r="183" spans="3:19" x14ac:dyDescent="0.25">
      <c r="C183" s="44"/>
      <c r="D183" s="44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</row>
    <row r="184" spans="3:19" x14ac:dyDescent="0.25">
      <c r="C184" s="44"/>
      <c r="D184" s="44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</row>
    <row r="185" spans="3:19" x14ac:dyDescent="0.25">
      <c r="C185" s="44"/>
      <c r="D185" s="44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</row>
    <row r="186" spans="3:19" x14ac:dyDescent="0.25">
      <c r="C186" s="44"/>
      <c r="D186" s="44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</row>
    <row r="187" spans="3:19" x14ac:dyDescent="0.25">
      <c r="C187" s="44"/>
      <c r="D187" s="44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</row>
    <row r="188" spans="3:19" x14ac:dyDescent="0.25">
      <c r="C188" s="44"/>
      <c r="D188" s="44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</row>
    <row r="189" spans="3:19" x14ac:dyDescent="0.25">
      <c r="C189" s="44"/>
      <c r="D189" s="44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</row>
    <row r="194" spans="3:19" x14ac:dyDescent="0.25">
      <c r="E194" s="46"/>
      <c r="F194" s="46"/>
      <c r="S194" s="47"/>
    </row>
    <row r="196" spans="3:19" x14ac:dyDescent="0.25">
      <c r="E196" s="46"/>
      <c r="F196" s="46"/>
    </row>
    <row r="198" spans="3:19" x14ac:dyDescent="0.25">
      <c r="M198" s="43"/>
      <c r="N198" s="43"/>
      <c r="O198" s="43"/>
      <c r="P198" s="43"/>
      <c r="Q198" s="43"/>
      <c r="R198" s="43"/>
      <c r="S198" s="46"/>
    </row>
    <row r="202" spans="3:19" ht="12.75" customHeight="1" x14ac:dyDescent="0.25">
      <c r="C202" s="24"/>
      <c r="D202" s="24"/>
      <c r="E202" s="42"/>
      <c r="F202" s="42"/>
      <c r="G202" s="25"/>
      <c r="H202" s="25"/>
      <c r="I202" s="42"/>
      <c r="J202" s="42"/>
      <c r="K202" s="42"/>
      <c r="L202" s="42"/>
      <c r="M202" s="25"/>
      <c r="N202" s="25"/>
      <c r="O202" s="25"/>
      <c r="P202" s="25"/>
      <c r="Q202" s="25"/>
      <c r="R202" s="25"/>
      <c r="S202" s="42"/>
    </row>
    <row r="203" spans="3:19" x14ac:dyDescent="0.25">
      <c r="C203" s="24"/>
      <c r="D203" s="24"/>
      <c r="E203" s="42"/>
      <c r="F203" s="42"/>
      <c r="G203" s="25"/>
      <c r="H203" s="25"/>
      <c r="I203" s="42"/>
      <c r="J203" s="24"/>
      <c r="K203" s="24"/>
      <c r="L203" s="24"/>
      <c r="M203" s="25"/>
      <c r="N203" s="25"/>
      <c r="O203" s="25"/>
      <c r="P203" s="25"/>
      <c r="Q203" s="25"/>
      <c r="R203" s="25"/>
      <c r="S203" s="42"/>
    </row>
    <row r="204" spans="3:19" x14ac:dyDescent="0.25">
      <c r="C204" s="24"/>
      <c r="D204" s="24"/>
      <c r="E204" s="25"/>
      <c r="F204" s="25"/>
      <c r="G204" s="25"/>
      <c r="H204" s="25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6"/>
    </row>
    <row r="205" spans="3:19" x14ac:dyDescent="0.25">
      <c r="C205" s="24"/>
      <c r="D205" s="24"/>
      <c r="E205" s="25"/>
      <c r="F205" s="25"/>
      <c r="G205" s="25"/>
      <c r="H205" s="25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6"/>
    </row>
    <row r="206" spans="3:19" x14ac:dyDescent="0.25">
      <c r="C206" s="24"/>
      <c r="D206" s="24"/>
      <c r="E206" s="25"/>
      <c r="F206" s="25"/>
      <c r="G206" s="25"/>
      <c r="H206" s="25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6"/>
    </row>
    <row r="207" spans="3:19" x14ac:dyDescent="0.25">
      <c r="C207" s="24"/>
      <c r="D207" s="24"/>
      <c r="E207" s="25"/>
      <c r="F207" s="25"/>
      <c r="G207" s="25"/>
      <c r="H207" s="25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6"/>
    </row>
    <row r="208" spans="3:19" x14ac:dyDescent="0.25">
      <c r="C208" s="24"/>
      <c r="D208" s="24"/>
      <c r="E208" s="25"/>
      <c r="F208" s="25"/>
      <c r="G208" s="25"/>
      <c r="H208" s="25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6"/>
    </row>
    <row r="209" spans="3:19" x14ac:dyDescent="0.25">
      <c r="C209" s="24"/>
      <c r="D209" s="24"/>
      <c r="E209" s="25"/>
      <c r="F209" s="25"/>
      <c r="G209" s="25"/>
      <c r="H209" s="25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6"/>
    </row>
    <row r="210" spans="3:19" x14ac:dyDescent="0.25">
      <c r="C210" s="24"/>
      <c r="D210" s="24"/>
      <c r="E210" s="25"/>
      <c r="F210" s="25"/>
      <c r="G210" s="25"/>
      <c r="H210" s="25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6"/>
    </row>
    <row r="211" spans="3:19" x14ac:dyDescent="0.25">
      <c r="C211" s="24"/>
      <c r="D211" s="24"/>
      <c r="E211" s="25"/>
      <c r="F211" s="25"/>
      <c r="G211" s="25"/>
      <c r="H211" s="25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6"/>
    </row>
    <row r="212" spans="3:19" x14ac:dyDescent="0.25">
      <c r="C212" s="24"/>
      <c r="D212" s="24"/>
      <c r="E212" s="25"/>
      <c r="F212" s="25"/>
      <c r="G212" s="25"/>
      <c r="H212" s="25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6"/>
    </row>
    <row r="213" spans="3:19" x14ac:dyDescent="0.25">
      <c r="C213" s="24"/>
      <c r="D213" s="24"/>
      <c r="E213" s="25"/>
      <c r="F213" s="25"/>
      <c r="G213" s="25"/>
      <c r="H213" s="25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6"/>
    </row>
    <row r="214" spans="3:19" x14ac:dyDescent="0.25">
      <c r="C214" s="24"/>
      <c r="D214" s="24"/>
      <c r="E214" s="25"/>
      <c r="F214" s="25"/>
      <c r="G214" s="25"/>
      <c r="H214" s="25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6"/>
    </row>
    <row r="215" spans="3:19" x14ac:dyDescent="0.25">
      <c r="C215" s="24"/>
      <c r="D215" s="24"/>
      <c r="E215" s="25"/>
      <c r="F215" s="25"/>
      <c r="G215" s="25"/>
      <c r="H215" s="25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6"/>
    </row>
    <row r="216" spans="3:19" x14ac:dyDescent="0.25">
      <c r="C216" s="24"/>
      <c r="D216" s="24"/>
      <c r="E216" s="25"/>
      <c r="F216" s="25"/>
      <c r="G216" s="25"/>
      <c r="H216" s="25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6"/>
    </row>
    <row r="217" spans="3:19" x14ac:dyDescent="0.25">
      <c r="C217" s="24"/>
      <c r="D217" s="24"/>
      <c r="E217" s="25"/>
      <c r="F217" s="25"/>
      <c r="G217" s="25"/>
      <c r="H217" s="25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6"/>
    </row>
    <row r="218" spans="3:19" x14ac:dyDescent="0.25">
      <c r="C218" s="24"/>
      <c r="D218" s="24"/>
      <c r="E218" s="25"/>
      <c r="F218" s="25"/>
      <c r="G218" s="25"/>
      <c r="H218" s="25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6"/>
    </row>
    <row r="219" spans="3:19" x14ac:dyDescent="0.25">
      <c r="C219" s="24"/>
      <c r="D219" s="24"/>
      <c r="E219" s="25"/>
      <c r="F219" s="25"/>
      <c r="G219" s="25"/>
      <c r="H219" s="25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6"/>
    </row>
    <row r="220" spans="3:19" x14ac:dyDescent="0.25">
      <c r="C220" s="24"/>
      <c r="D220" s="24"/>
      <c r="E220" s="25"/>
      <c r="F220" s="25"/>
      <c r="G220" s="25"/>
      <c r="H220" s="25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6"/>
    </row>
    <row r="221" spans="3:19" x14ac:dyDescent="0.25">
      <c r="C221" s="24"/>
      <c r="D221" s="24"/>
      <c r="E221" s="25"/>
      <c r="F221" s="25"/>
      <c r="G221" s="25"/>
      <c r="H221" s="25"/>
      <c r="I221" s="24"/>
      <c r="J221" s="24"/>
      <c r="K221" s="24"/>
      <c r="L221" s="24"/>
      <c r="M221" s="25"/>
      <c r="N221" s="25"/>
      <c r="O221" s="25"/>
      <c r="P221" s="25"/>
      <c r="Q221" s="25"/>
      <c r="R221" s="25"/>
      <c r="S221" s="25"/>
    </row>
    <row r="222" spans="3:19" x14ac:dyDescent="0.25">
      <c r="C222" s="24"/>
      <c r="D222" s="24"/>
      <c r="E222" s="25"/>
      <c r="F222" s="25"/>
      <c r="G222" s="25"/>
      <c r="H222" s="25"/>
      <c r="I222" s="24"/>
      <c r="J222" s="24"/>
      <c r="K222" s="24"/>
      <c r="L222" s="24"/>
      <c r="M222" s="25"/>
      <c r="N222" s="25"/>
      <c r="O222" s="25"/>
      <c r="P222" s="25"/>
      <c r="Q222" s="25"/>
      <c r="R222" s="25"/>
      <c r="S222" s="25"/>
    </row>
    <row r="223" spans="3:19" x14ac:dyDescent="0.25">
      <c r="C223" s="24"/>
      <c r="D223" s="24"/>
      <c r="E223" s="25"/>
      <c r="F223" s="25"/>
      <c r="G223" s="25"/>
      <c r="H223" s="25"/>
      <c r="I223" s="24"/>
      <c r="J223" s="24"/>
      <c r="K223" s="24"/>
      <c r="L223" s="24"/>
      <c r="M223" s="25"/>
      <c r="N223" s="25"/>
      <c r="O223" s="25"/>
      <c r="P223" s="25"/>
      <c r="Q223" s="25"/>
      <c r="R223" s="25"/>
      <c r="S223" s="25"/>
    </row>
    <row r="224" spans="3:19" x14ac:dyDescent="0.25">
      <c r="C224" s="24"/>
      <c r="D224" s="24"/>
      <c r="E224" s="25"/>
      <c r="F224" s="25"/>
      <c r="G224" s="25"/>
      <c r="H224" s="25"/>
      <c r="I224" s="24"/>
      <c r="J224" s="24"/>
      <c r="K224" s="24"/>
      <c r="L224" s="24"/>
      <c r="M224" s="25"/>
      <c r="N224" s="25"/>
      <c r="O224" s="25"/>
      <c r="P224" s="25"/>
      <c r="Q224" s="25"/>
      <c r="R224" s="25"/>
      <c r="S224" s="25"/>
    </row>
    <row r="225" spans="3:19" x14ac:dyDescent="0.25">
      <c r="C225" s="24"/>
      <c r="D225" s="24"/>
      <c r="E225" s="25"/>
      <c r="F225" s="25"/>
      <c r="G225" s="25"/>
      <c r="H225" s="25"/>
      <c r="I225" s="24"/>
      <c r="J225" s="24"/>
      <c r="K225" s="24"/>
      <c r="L225" s="24"/>
      <c r="M225" s="25"/>
      <c r="N225" s="25"/>
      <c r="O225" s="25"/>
      <c r="P225" s="25"/>
      <c r="Q225" s="25"/>
      <c r="R225" s="25"/>
      <c r="S225" s="25"/>
    </row>
    <row r="226" spans="3:19" x14ac:dyDescent="0.25">
      <c r="C226" s="24"/>
      <c r="D226" s="24"/>
      <c r="E226" s="25"/>
      <c r="F226" s="25"/>
      <c r="G226" s="25"/>
      <c r="H226" s="25"/>
      <c r="I226" s="24"/>
      <c r="J226" s="24"/>
      <c r="K226" s="24"/>
      <c r="L226" s="24"/>
      <c r="M226" s="25"/>
      <c r="N226" s="25"/>
      <c r="O226" s="25"/>
      <c r="P226" s="25"/>
      <c r="Q226" s="25"/>
      <c r="R226" s="25"/>
      <c r="S226" s="25"/>
    </row>
    <row r="227" spans="3:19" x14ac:dyDescent="0.25">
      <c r="C227" s="24"/>
      <c r="D227" s="24"/>
      <c r="E227" s="25"/>
      <c r="F227" s="25"/>
      <c r="G227" s="25"/>
      <c r="H227" s="25"/>
      <c r="I227" s="24"/>
      <c r="J227" s="24"/>
      <c r="K227" s="24"/>
      <c r="L227" s="24"/>
      <c r="M227" s="25"/>
      <c r="N227" s="25"/>
      <c r="O227" s="25"/>
      <c r="P227" s="25"/>
      <c r="Q227" s="25"/>
      <c r="R227" s="25"/>
      <c r="S227" s="25"/>
    </row>
    <row r="228" spans="3:19" x14ac:dyDescent="0.25">
      <c r="C228" s="24"/>
      <c r="D228" s="24"/>
      <c r="E228" s="25"/>
      <c r="F228" s="25"/>
      <c r="G228" s="25"/>
      <c r="H228" s="25"/>
      <c r="I228" s="24"/>
      <c r="J228" s="24"/>
      <c r="K228" s="24"/>
      <c r="L228" s="24"/>
      <c r="M228" s="25"/>
      <c r="N228" s="25"/>
      <c r="O228" s="25"/>
      <c r="P228" s="25"/>
      <c r="Q228" s="25"/>
      <c r="R228" s="25"/>
      <c r="S228" s="26"/>
    </row>
    <row r="229" spans="3:19" x14ac:dyDescent="0.25">
      <c r="C229" s="24"/>
      <c r="D229" s="24"/>
      <c r="E229" s="25"/>
      <c r="F229" s="25"/>
      <c r="G229" s="25"/>
      <c r="H229" s="25"/>
      <c r="I229" s="24"/>
      <c r="J229" s="24"/>
      <c r="K229" s="24"/>
      <c r="L229" s="24"/>
      <c r="M229" s="25"/>
      <c r="N229" s="25"/>
      <c r="O229" s="25"/>
      <c r="P229" s="25"/>
      <c r="Q229" s="25"/>
      <c r="R229" s="25"/>
      <c r="S229" s="25"/>
    </row>
    <row r="230" spans="3:19" x14ac:dyDescent="0.25">
      <c r="C230" s="24"/>
      <c r="D230" s="24"/>
      <c r="E230" s="25"/>
      <c r="F230" s="25"/>
      <c r="G230" s="25"/>
      <c r="H230" s="25"/>
      <c r="I230" s="24"/>
      <c r="J230" s="24"/>
      <c r="K230" s="24"/>
      <c r="L230" s="24"/>
      <c r="M230" s="25"/>
      <c r="N230" s="25"/>
      <c r="O230" s="25"/>
      <c r="P230" s="25"/>
      <c r="Q230" s="25"/>
      <c r="R230" s="25"/>
      <c r="S230" s="25"/>
    </row>
    <row r="231" spans="3:19" x14ac:dyDescent="0.25">
      <c r="C231" s="24"/>
      <c r="D231" s="24"/>
      <c r="E231" s="25"/>
      <c r="F231" s="25"/>
      <c r="G231" s="25"/>
      <c r="H231" s="25"/>
      <c r="I231" s="24"/>
      <c r="J231" s="24"/>
      <c r="K231" s="24"/>
      <c r="L231" s="24"/>
      <c r="M231" s="25"/>
      <c r="N231" s="25"/>
      <c r="O231" s="25"/>
      <c r="P231" s="25"/>
      <c r="Q231" s="25"/>
      <c r="R231" s="25"/>
      <c r="S231" s="25"/>
    </row>
    <row r="232" spans="3:19" x14ac:dyDescent="0.25">
      <c r="C232" s="24"/>
      <c r="D232" s="24"/>
      <c r="E232" s="25"/>
      <c r="F232" s="25"/>
      <c r="G232" s="25"/>
      <c r="H232" s="25"/>
      <c r="I232" s="24"/>
      <c r="J232" s="24"/>
      <c r="K232" s="24"/>
      <c r="L232" s="24"/>
      <c r="M232" s="25"/>
      <c r="N232" s="25"/>
      <c r="O232" s="25"/>
      <c r="P232" s="25"/>
      <c r="Q232" s="25"/>
      <c r="R232" s="25"/>
      <c r="S232" s="25"/>
    </row>
    <row r="233" spans="3:19" x14ac:dyDescent="0.25">
      <c r="C233" s="24"/>
      <c r="D233" s="24"/>
      <c r="E233" s="25"/>
      <c r="F233" s="25"/>
      <c r="G233" s="25"/>
      <c r="H233" s="25"/>
      <c r="I233" s="24"/>
      <c r="J233" s="24"/>
      <c r="K233" s="24"/>
      <c r="L233" s="24"/>
      <c r="M233" s="25"/>
      <c r="N233" s="25"/>
      <c r="O233" s="25"/>
      <c r="P233" s="25"/>
      <c r="Q233" s="25"/>
      <c r="R233" s="25"/>
      <c r="S233" s="25"/>
    </row>
    <row r="234" spans="3:19" x14ac:dyDescent="0.25">
      <c r="C234" s="24"/>
      <c r="D234" s="24"/>
      <c r="E234" s="25"/>
      <c r="F234" s="25"/>
      <c r="G234" s="25"/>
      <c r="H234" s="25"/>
      <c r="I234" s="24"/>
      <c r="J234" s="24"/>
      <c r="K234" s="24"/>
      <c r="L234" s="24"/>
      <c r="M234" s="25"/>
      <c r="N234" s="25"/>
      <c r="O234" s="25"/>
      <c r="P234" s="25"/>
      <c r="Q234" s="25"/>
      <c r="R234" s="25"/>
      <c r="S234" s="26"/>
    </row>
    <row r="235" spans="3:19" x14ac:dyDescent="0.25">
      <c r="C235" s="24"/>
      <c r="D235" s="24"/>
      <c r="E235" s="25"/>
      <c r="F235" s="25"/>
      <c r="G235" s="25"/>
      <c r="H235" s="25"/>
      <c r="I235" s="24"/>
      <c r="J235" s="24"/>
      <c r="K235" s="24"/>
      <c r="L235" s="24"/>
      <c r="M235" s="25"/>
      <c r="N235" s="25"/>
      <c r="O235" s="25"/>
      <c r="P235" s="25"/>
      <c r="Q235" s="25"/>
      <c r="R235" s="25"/>
      <c r="S235" s="25"/>
    </row>
    <row r="236" spans="3:19" x14ac:dyDescent="0.25">
      <c r="C236" s="24"/>
      <c r="D236" s="24"/>
      <c r="E236" s="25"/>
      <c r="F236" s="25"/>
      <c r="G236" s="25"/>
      <c r="H236" s="25"/>
      <c r="I236" s="24"/>
      <c r="J236" s="24"/>
      <c r="K236" s="24"/>
      <c r="L236" s="24"/>
      <c r="M236" s="25"/>
      <c r="N236" s="25"/>
      <c r="O236" s="25"/>
      <c r="P236" s="25"/>
      <c r="Q236" s="25"/>
      <c r="R236" s="25"/>
      <c r="S236" s="25"/>
    </row>
    <row r="237" spans="3:19" x14ac:dyDescent="0.25">
      <c r="C237" s="24"/>
      <c r="D237" s="24"/>
      <c r="E237" s="25"/>
      <c r="F237" s="25"/>
      <c r="G237" s="25"/>
      <c r="H237" s="25"/>
      <c r="I237" s="24"/>
      <c r="J237" s="24"/>
      <c r="K237" s="24"/>
      <c r="L237" s="24"/>
      <c r="M237" s="25"/>
      <c r="N237" s="25"/>
      <c r="O237" s="25"/>
      <c r="P237" s="25"/>
      <c r="Q237" s="25"/>
      <c r="R237" s="25"/>
      <c r="S237" s="25"/>
    </row>
    <row r="238" spans="3:19" x14ac:dyDescent="0.25">
      <c r="C238" s="24"/>
      <c r="D238" s="24"/>
      <c r="E238" s="25"/>
      <c r="F238" s="25"/>
      <c r="G238" s="25"/>
      <c r="H238" s="25"/>
      <c r="I238" s="24"/>
      <c r="J238" s="24"/>
      <c r="K238" s="24"/>
      <c r="L238" s="24"/>
      <c r="M238" s="25"/>
      <c r="N238" s="25"/>
      <c r="O238" s="25"/>
      <c r="P238" s="25"/>
      <c r="Q238" s="25"/>
      <c r="R238" s="25"/>
      <c r="S238" s="25"/>
    </row>
    <row r="239" spans="3:19" x14ac:dyDescent="0.25">
      <c r="C239" s="24"/>
      <c r="D239" s="24"/>
      <c r="E239" s="25"/>
      <c r="F239" s="25"/>
      <c r="G239" s="25"/>
      <c r="H239" s="25"/>
      <c r="I239" s="24"/>
      <c r="J239" s="24"/>
      <c r="K239" s="24"/>
      <c r="L239" s="24"/>
      <c r="M239" s="25"/>
      <c r="N239" s="25"/>
      <c r="O239" s="25"/>
      <c r="P239" s="25"/>
      <c r="Q239" s="25"/>
      <c r="R239" s="25"/>
      <c r="S239" s="25"/>
    </row>
    <row r="240" spans="3:19" x14ac:dyDescent="0.25">
      <c r="C240" s="24"/>
      <c r="D240" s="24"/>
      <c r="E240" s="25"/>
      <c r="F240" s="25"/>
      <c r="G240" s="25"/>
      <c r="H240" s="25"/>
      <c r="I240" s="24"/>
      <c r="J240" s="24"/>
      <c r="K240" s="24"/>
      <c r="L240" s="24"/>
      <c r="S240" s="9"/>
    </row>
    <row r="241" spans="3:19" x14ac:dyDescent="0.25">
      <c r="C241" s="24"/>
      <c r="D241" s="24"/>
      <c r="E241" s="25"/>
      <c r="F241" s="25"/>
      <c r="G241" s="25"/>
      <c r="H241" s="25"/>
      <c r="I241" s="24"/>
      <c r="J241" s="24"/>
      <c r="K241" s="24"/>
      <c r="L241" s="24"/>
      <c r="M241" s="25"/>
      <c r="N241" s="25"/>
      <c r="O241" s="25"/>
      <c r="P241" s="25"/>
      <c r="Q241" s="25"/>
      <c r="R241" s="25"/>
      <c r="S241" s="25"/>
    </row>
    <row r="242" spans="3:19" x14ac:dyDescent="0.25">
      <c r="J242" s="43"/>
      <c r="K242" s="43"/>
      <c r="L242" s="43"/>
    </row>
    <row r="244" spans="3:19" x14ac:dyDescent="0.25">
      <c r="C244" s="44"/>
      <c r="D244" s="44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</row>
    <row r="245" spans="3:19" x14ac:dyDescent="0.25">
      <c r="C245" s="44"/>
      <c r="D245" s="44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</row>
    <row r="246" spans="3:19" x14ac:dyDescent="0.25">
      <c r="C246" s="44"/>
      <c r="D246" s="44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</row>
    <row r="247" spans="3:19" x14ac:dyDescent="0.25">
      <c r="C247" s="44"/>
      <c r="D247" s="44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</row>
    <row r="248" spans="3:19" x14ac:dyDescent="0.25">
      <c r="C248" s="44"/>
      <c r="D248" s="44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</row>
    <row r="249" spans="3:19" x14ac:dyDescent="0.25">
      <c r="C249" s="44"/>
      <c r="D249" s="44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</row>
    <row r="250" spans="3:19" x14ac:dyDescent="0.25">
      <c r="C250" s="44"/>
      <c r="D250" s="44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</row>
    <row r="251" spans="3:19" x14ac:dyDescent="0.25">
      <c r="C251" s="44"/>
      <c r="D251" s="44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</row>
    <row r="252" spans="3:19" x14ac:dyDescent="0.25">
      <c r="C252" s="44"/>
      <c r="D252" s="44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</row>
  </sheetData>
  <sheetProtection algorithmName="SHA-512" hashValue="ZmbjtUVw2PZ7+gbzACCotJoaCjRSMuzXp77LJovv2X4yS0bRh8js0EenlEumFBnolD+3QfJZjK0RE5yYl2TNLg==" saltValue="FGt3jFVYflAbXjKQc6ZTdQ==" spinCount="100000" sheet="1" objects="1" scenarios="1"/>
  <mergeCells count="153">
    <mergeCell ref="D54:K54"/>
    <mergeCell ref="L54:O54"/>
    <mergeCell ref="Q54:S54"/>
    <mergeCell ref="Q55:S55"/>
    <mergeCell ref="L55:O55"/>
    <mergeCell ref="G31:H31"/>
    <mergeCell ref="G32:H32"/>
    <mergeCell ref="G33:H33"/>
    <mergeCell ref="J33:K33"/>
    <mergeCell ref="J31:K31"/>
    <mergeCell ref="P32:S32"/>
    <mergeCell ref="P33:S33"/>
    <mergeCell ref="G41:H41"/>
    <mergeCell ref="G43:H43"/>
    <mergeCell ref="G34:H34"/>
    <mergeCell ref="G35:H35"/>
    <mergeCell ref="G42:H42"/>
    <mergeCell ref="G36:H36"/>
    <mergeCell ref="G37:H37"/>
    <mergeCell ref="G38:H38"/>
    <mergeCell ref="G40:H40"/>
    <mergeCell ref="G39:H39"/>
    <mergeCell ref="L51:S51"/>
    <mergeCell ref="J51:K51"/>
    <mergeCell ref="X2:AI3"/>
    <mergeCell ref="J49:K49"/>
    <mergeCell ref="J50:K50"/>
    <mergeCell ref="J23:K23"/>
    <mergeCell ref="L7:S10"/>
    <mergeCell ref="L12:L13"/>
    <mergeCell ref="L45:S46"/>
    <mergeCell ref="L47:S47"/>
    <mergeCell ref="L48:S48"/>
    <mergeCell ref="L50:S50"/>
    <mergeCell ref="L49:S49"/>
    <mergeCell ref="P27:S27"/>
    <mergeCell ref="P14:S14"/>
    <mergeCell ref="P15:S15"/>
    <mergeCell ref="J47:K47"/>
    <mergeCell ref="J48:K48"/>
    <mergeCell ref="J45:K46"/>
    <mergeCell ref="P28:S28"/>
    <mergeCell ref="P29:S29"/>
    <mergeCell ref="P30:S30"/>
    <mergeCell ref="P31:S31"/>
    <mergeCell ref="P43:S43"/>
    <mergeCell ref="P24:S24"/>
    <mergeCell ref="P17:S17"/>
    <mergeCell ref="B45:B46"/>
    <mergeCell ref="P19:S19"/>
    <mergeCell ref="P20:S20"/>
    <mergeCell ref="P21:S21"/>
    <mergeCell ref="P18:S18"/>
    <mergeCell ref="J26:K26"/>
    <mergeCell ref="P34:S34"/>
    <mergeCell ref="P35:S35"/>
    <mergeCell ref="P41:S41"/>
    <mergeCell ref="P42:S42"/>
    <mergeCell ref="P25:S25"/>
    <mergeCell ref="P26:S26"/>
    <mergeCell ref="P22:S22"/>
    <mergeCell ref="J22:K22"/>
    <mergeCell ref="B44:S44"/>
    <mergeCell ref="G19:H19"/>
    <mergeCell ref="G22:H22"/>
    <mergeCell ref="G23:H23"/>
    <mergeCell ref="P23:S23"/>
    <mergeCell ref="J24:K24"/>
    <mergeCell ref="J25:K25"/>
    <mergeCell ref="G27:H27"/>
    <mergeCell ref="J42:K42"/>
    <mergeCell ref="J29:K29"/>
    <mergeCell ref="B2:D3"/>
    <mergeCell ref="E2:H3"/>
    <mergeCell ref="B12:B13"/>
    <mergeCell ref="B4:S5"/>
    <mergeCell ref="G13:H13"/>
    <mergeCell ref="I10:K10"/>
    <mergeCell ref="B7:D7"/>
    <mergeCell ref="E9:H9"/>
    <mergeCell ref="B8:D8"/>
    <mergeCell ref="E10:H10"/>
    <mergeCell ref="C12:D12"/>
    <mergeCell ref="E12:E13"/>
    <mergeCell ref="G12:H12"/>
    <mergeCell ref="B9:C9"/>
    <mergeCell ref="B10:C10"/>
    <mergeCell ref="F12:F13"/>
    <mergeCell ref="I2:S3"/>
    <mergeCell ref="P12:S13"/>
    <mergeCell ref="I12:I13"/>
    <mergeCell ref="E8:F8"/>
    <mergeCell ref="J8:K8"/>
    <mergeCell ref="M12:M13"/>
    <mergeCell ref="O12:O13"/>
    <mergeCell ref="J12:K13"/>
    <mergeCell ref="C52:H52"/>
    <mergeCell ref="C45:C46"/>
    <mergeCell ref="D45:D46"/>
    <mergeCell ref="E45:E46"/>
    <mergeCell ref="G47:I47"/>
    <mergeCell ref="G51:I51"/>
    <mergeCell ref="G48:I48"/>
    <mergeCell ref="G45:I46"/>
    <mergeCell ref="F45:F46"/>
    <mergeCell ref="G49:I49"/>
    <mergeCell ref="G50:I50"/>
    <mergeCell ref="P36:S36"/>
    <mergeCell ref="P37:S37"/>
    <mergeCell ref="P38:S38"/>
    <mergeCell ref="P40:S40"/>
    <mergeCell ref="J37:K37"/>
    <mergeCell ref="J38:K38"/>
    <mergeCell ref="J40:K40"/>
    <mergeCell ref="J39:K39"/>
    <mergeCell ref="P39:S39"/>
    <mergeCell ref="J27:K27"/>
    <mergeCell ref="J32:K32"/>
    <mergeCell ref="J43:K43"/>
    <mergeCell ref="J30:K30"/>
    <mergeCell ref="G16:H16"/>
    <mergeCell ref="G17:H17"/>
    <mergeCell ref="G21:H21"/>
    <mergeCell ref="G15:H15"/>
    <mergeCell ref="G26:H26"/>
    <mergeCell ref="J34:K34"/>
    <mergeCell ref="J35:K35"/>
    <mergeCell ref="J41:K41"/>
    <mergeCell ref="J36:K36"/>
    <mergeCell ref="G8:H8"/>
    <mergeCell ref="G24:H24"/>
    <mergeCell ref="G25:H25"/>
    <mergeCell ref="J14:K14"/>
    <mergeCell ref="J15:K15"/>
    <mergeCell ref="G28:H28"/>
    <mergeCell ref="G29:H29"/>
    <mergeCell ref="G30:H30"/>
    <mergeCell ref="P1:S1"/>
    <mergeCell ref="J16:K16"/>
    <mergeCell ref="J17:K17"/>
    <mergeCell ref="J18:K18"/>
    <mergeCell ref="J19:K19"/>
    <mergeCell ref="J20:K20"/>
    <mergeCell ref="J21:K21"/>
    <mergeCell ref="E7:H7"/>
    <mergeCell ref="J7:K7"/>
    <mergeCell ref="I9:K9"/>
    <mergeCell ref="N12:N13"/>
    <mergeCell ref="G14:H14"/>
    <mergeCell ref="G18:H18"/>
    <mergeCell ref="G20:H20"/>
    <mergeCell ref="P16:S16"/>
    <mergeCell ref="J28:K28"/>
  </mergeCells>
  <phoneticPr fontId="23" type="noConversion"/>
  <conditionalFormatting sqref="C14:C43">
    <cfRule type="cellIs" dxfId="15" priority="10" stopIfTrue="1" operator="equal">
      <formula>$U$4</formula>
    </cfRule>
    <cfRule type="cellIs" dxfId="14" priority="11" stopIfTrue="1" operator="lessThan">
      <formula>$W$4</formula>
    </cfRule>
    <cfRule type="cellIs" dxfId="13" priority="12" stopIfTrue="1" operator="greaterThan">
      <formula>$V$4</formula>
    </cfRule>
  </conditionalFormatting>
  <conditionalFormatting sqref="D14:D43">
    <cfRule type="cellIs" dxfId="12" priority="7" stopIfTrue="1" operator="equal">
      <formula>$U$6</formula>
    </cfRule>
    <cfRule type="cellIs" dxfId="11" priority="8" stopIfTrue="1" operator="lessThan">
      <formula>$W$6</formula>
    </cfRule>
    <cfRule type="cellIs" dxfId="10" priority="9" stopIfTrue="1" operator="greaterThan">
      <formula>$V$6</formula>
    </cfRule>
  </conditionalFormatting>
  <conditionalFormatting sqref="C47:C51">
    <cfRule type="cellIs" dxfId="9" priority="4" stopIfTrue="1" operator="equal">
      <formula>$U$4</formula>
    </cfRule>
    <cfRule type="cellIs" dxfId="8" priority="5" stopIfTrue="1" operator="lessThan">
      <formula>$W$4</formula>
    </cfRule>
    <cfRule type="cellIs" dxfId="7" priority="6" stopIfTrue="1" operator="greaterThan">
      <formula>$V$4</formula>
    </cfRule>
  </conditionalFormatting>
  <conditionalFormatting sqref="D47:D51">
    <cfRule type="cellIs" dxfId="6" priority="1" stopIfTrue="1" operator="equal">
      <formula>$U$6</formula>
    </cfRule>
    <cfRule type="cellIs" dxfId="5" priority="2" stopIfTrue="1" operator="lessThan">
      <formula>$W$6</formula>
    </cfRule>
    <cfRule type="cellIs" dxfId="4" priority="3" stopIfTrue="1" operator="greaterThan">
      <formula>$V$6</formula>
    </cfRule>
  </conditionalFormatting>
  <dataValidations xWindow="761" yWindow="455" count="2">
    <dataValidation type="list" allowBlank="1" showInputMessage="1" showErrorMessage="1" sqref="I8" xr:uid="{6E6ABFA1-5411-4F76-BF94-A7C163FD4CBD}">
      <formula1>INDIRECT($I$7)</formula1>
    </dataValidation>
    <dataValidation type="list" allowBlank="1" showInputMessage="1" showErrorMessage="1" sqref="J8:K8" xr:uid="{9862B2B0-82DC-4402-8F81-FA2CFA8C2C5C}">
      <formula1>INDIRECT($I$8)</formula1>
    </dataValidation>
  </dataValidations>
  <pageMargins left="0.43307086614173229" right="0.23622047244094491" top="1.4173228346456694" bottom="0.62992125984251968" header="0.15748031496062992" footer="0.31496062992125984"/>
  <pageSetup paperSize="9" scale="82" fitToHeight="0" orientation="landscape" r:id="rId1"/>
  <headerFooter>
    <oddHeader>&amp;C&amp;G</oddHeader>
  </headerFooter>
  <rowBreaks count="1" manualBreakCount="1">
    <brk id="30" max="22" man="1"/>
  </rowBreaks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xWindow="761" yWindow="455" count="9">
        <x14:dataValidation type="list" allowBlank="1" showInputMessage="1" showErrorMessage="1" promptTitle="Выберете толщину материала" prompt="Ячейка не должна быть пустым" xr:uid="{16995C75-982B-4F82-897A-C0242BC523DA}">
          <x14:formula1>
            <xm:f>Лист1!$F$2:$F$6</xm:f>
          </x14:formula1>
          <xm:sqref>B8:D8</xm:sqref>
        </x14:dataValidation>
        <x14:dataValidation type="list" allowBlank="1" showInputMessage="1" showErrorMessage="1" prompt="Если ячейка будет пустым, то по умолчанию менеджер примет фрезеровку _x000a_             &quot;Пк1&quot;" xr:uid="{4A863081-206F-4365-A447-DAEA1EBE293D}">
          <x14:formula1>
            <xm:f>Лист1!$O$2:$O$13</xm:f>
          </x14:formula1>
          <xm:sqref>I14:I43</xm:sqref>
        </x14:dataValidation>
        <x14:dataValidation type="list" allowBlank="1" showInputMessage="1" showErrorMessage="1" prompt="Выбирети вид отделки _x000a_1. Матовый_x000a_2. Глянцевый_x000a_Внимание!_x000a_3. Спецэффект обсудается индевидуально с менеджером и прописывается в Примечание" xr:uid="{AA6110BF-7293-4072-AAA7-4BBE1A9CBA61}">
          <x14:formula1>
            <xm:f>Лист1!$Q$2:$Q$7</xm:f>
          </x14:formula1>
          <xm:sqref>L14:L43</xm:sqref>
        </x14:dataValidation>
        <x14:dataValidation type="list" allowBlank="1" showInputMessage="1" showErrorMessage="1" prompt="Данные в ячейке, типу фасада, не должен быть пустым!!!" xr:uid="{5E60F708-006D-4ECC-84FA-514CD42C4F1D}">
          <x14:formula1>
            <xm:f>Лист1!$N$2:$N$4</xm:f>
          </x14:formula1>
          <xm:sqref>H41:H43 H14:H35 G14:G43</xm:sqref>
        </x14:dataValidation>
        <x14:dataValidation type="list" allowBlank="1" showInputMessage="1" showErrorMessage="1" xr:uid="{C2C904B4-171B-4C48-B898-027CA0EB0609}">
          <x14:formula1>
            <xm:f>Лист1!$K$2:$K$3</xm:f>
          </x14:formula1>
          <xm:sqref>I9:K9</xm:sqref>
        </x14:dataValidation>
        <x14:dataValidation type="list" allowBlank="1" showInputMessage="1" showErrorMessage="1" xr:uid="{A83AACDA-1206-4403-BB7F-E8CE9BA47E22}">
          <x14:formula1>
            <xm:f>Лист1!$M$2:$M$3</xm:f>
          </x14:formula1>
          <xm:sqref>I10:K10</xm:sqref>
        </x14:dataValidation>
        <x14:dataValidation type="list" allowBlank="1" showInputMessage="1" showErrorMessage="1" xr:uid="{478ACA1A-8302-41D8-9E39-2C9F81DDC277}">
          <x14:formula1>
            <xm:f>Лист1!$B$2:$B$3</xm:f>
          </x14:formula1>
          <xm:sqref>I7</xm:sqref>
        </x14:dataValidation>
        <x14:dataValidation type="list" allowBlank="1" showInputMessage="1" showErrorMessage="1" xr:uid="{85A8CD5C-0A0A-47FF-B6DC-61394659D811}">
          <x14:formula1>
            <xm:f>Лист1!$U$2:$U$4</xm:f>
          </x14:formula1>
          <xm:sqref>N14:N43</xm:sqref>
        </x14:dataValidation>
        <x14:dataValidation type="list" allowBlank="1" showInputMessage="1" showErrorMessage="1" prompt="Если панель без фрезеровки внутри, оставить поле пустым!!!_x000a__x000a_Внимание! Фрезеровка Пс-400.0, это сложная фрезеровка и согласовывается с менеджерам" xr:uid="{6A3D8DEC-4857-4850-887A-F0A79FCAB230}">
          <x14:formula1>
            <xm:f>Лист1!$P$2:$P$20</xm:f>
          </x14:formula1>
          <xm:sqref>J14:K43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U20"/>
  <sheetViews>
    <sheetView topLeftCell="D1" workbookViewId="0">
      <selection activeCell="P27" sqref="P27"/>
    </sheetView>
  </sheetViews>
  <sheetFormatPr defaultRowHeight="15" x14ac:dyDescent="0.25"/>
  <cols>
    <col min="1" max="1" width="10.140625" bestFit="1" customWidth="1"/>
    <col min="8" max="8" width="55.140625" customWidth="1"/>
    <col min="10" max="10" width="16.42578125" customWidth="1"/>
    <col min="11" max="11" width="16.7109375" customWidth="1"/>
    <col min="12" max="12" width="13" customWidth="1"/>
    <col min="15" max="15" width="18.140625" customWidth="1"/>
    <col min="16" max="16" width="17.85546875" customWidth="1"/>
    <col min="17" max="17" width="14.5703125" customWidth="1"/>
    <col min="18" max="18" width="10.42578125" customWidth="1"/>
    <col min="19" max="19" width="12.7109375" customWidth="1"/>
    <col min="20" max="20" width="16.85546875" customWidth="1"/>
  </cols>
  <sheetData>
    <row r="1" spans="1:21" x14ac:dyDescent="0.25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H1" t="s">
        <v>13</v>
      </c>
      <c r="I1" t="s">
        <v>14</v>
      </c>
      <c r="J1" t="s">
        <v>8</v>
      </c>
      <c r="K1" t="s">
        <v>9</v>
      </c>
      <c r="L1" t="s">
        <v>10</v>
      </c>
      <c r="M1" t="s">
        <v>11</v>
      </c>
      <c r="N1" t="s">
        <v>42</v>
      </c>
      <c r="O1" t="s">
        <v>57</v>
      </c>
      <c r="P1" t="s">
        <v>58</v>
      </c>
      <c r="Q1" t="s">
        <v>90</v>
      </c>
      <c r="R1" s="7" t="s">
        <v>95</v>
      </c>
      <c r="S1" t="s">
        <v>96</v>
      </c>
      <c r="T1" t="s">
        <v>97</v>
      </c>
      <c r="U1" t="s">
        <v>169</v>
      </c>
    </row>
    <row r="2" spans="1:21" x14ac:dyDescent="0.25">
      <c r="A2" s="1"/>
      <c r="B2" t="s">
        <v>19</v>
      </c>
      <c r="C2" t="str">
        <f>IF($B$20=1,K2,"")</f>
        <v>Стандартное патинирование</v>
      </c>
      <c r="D2" t="str">
        <f t="shared" ref="C2:E3" si="0">IF($B$20=1,L2,"")</f>
        <v>Заливка</v>
      </c>
      <c r="E2" t="str">
        <f t="shared" si="0"/>
        <v>Без углов</v>
      </c>
      <c r="F2" s="2"/>
      <c r="I2" t="s">
        <v>16</v>
      </c>
      <c r="J2" t="s">
        <v>15</v>
      </c>
      <c r="K2" t="s">
        <v>17</v>
      </c>
      <c r="L2" t="s">
        <v>95</v>
      </c>
      <c r="M2" t="s">
        <v>18</v>
      </c>
      <c r="R2" s="6" t="s">
        <v>101</v>
      </c>
      <c r="S2" t="s">
        <v>109</v>
      </c>
      <c r="T2" t="s">
        <v>118</v>
      </c>
      <c r="U2">
        <v>1</v>
      </c>
    </row>
    <row r="3" spans="1:21" x14ac:dyDescent="0.25">
      <c r="B3" t="s">
        <v>15</v>
      </c>
      <c r="C3" t="str">
        <f t="shared" si="0"/>
        <v>Нестандартное патинирование</v>
      </c>
      <c r="D3" t="str">
        <f t="shared" si="0"/>
        <v>Растирание</v>
      </c>
      <c r="E3" t="str">
        <f t="shared" si="0"/>
        <v>С углами</v>
      </c>
      <c r="F3" t="s">
        <v>46</v>
      </c>
      <c r="I3" t="s">
        <v>20</v>
      </c>
      <c r="J3" t="s">
        <v>19</v>
      </c>
      <c r="K3" t="s">
        <v>60</v>
      </c>
      <c r="L3" t="s">
        <v>96</v>
      </c>
      <c r="M3" t="s">
        <v>21</v>
      </c>
      <c r="N3" t="s">
        <v>43</v>
      </c>
      <c r="O3" t="s">
        <v>63</v>
      </c>
      <c r="P3" s="3" t="s">
        <v>79</v>
      </c>
      <c r="Q3" t="s">
        <v>132</v>
      </c>
      <c r="R3" t="s">
        <v>102</v>
      </c>
      <c r="S3" t="s">
        <v>110</v>
      </c>
      <c r="T3" t="s">
        <v>119</v>
      </c>
      <c r="U3">
        <v>2</v>
      </c>
    </row>
    <row r="4" spans="1:21" x14ac:dyDescent="0.25">
      <c r="D4" t="str">
        <f>IF($B$20=1,L4,"")</f>
        <v>Браширование</v>
      </c>
      <c r="F4" t="s">
        <v>47</v>
      </c>
      <c r="I4" t="s">
        <v>22</v>
      </c>
      <c r="L4" t="s">
        <v>97</v>
      </c>
      <c r="N4" t="s">
        <v>44</v>
      </c>
      <c r="O4" t="s">
        <v>64</v>
      </c>
      <c r="P4" s="3" t="s">
        <v>80</v>
      </c>
      <c r="Q4" t="s">
        <v>92</v>
      </c>
      <c r="R4" s="5" t="s">
        <v>103</v>
      </c>
      <c r="S4" t="s">
        <v>111</v>
      </c>
      <c r="T4" t="s">
        <v>120</v>
      </c>
    </row>
    <row r="5" spans="1:21" ht="30" x14ac:dyDescent="0.25">
      <c r="F5" t="s">
        <v>48</v>
      </c>
      <c r="I5" t="s">
        <v>23</v>
      </c>
      <c r="O5" t="s">
        <v>65</v>
      </c>
      <c r="P5" t="s">
        <v>76</v>
      </c>
      <c r="Q5" s="4" t="s">
        <v>94</v>
      </c>
      <c r="R5" t="s">
        <v>104</v>
      </c>
      <c r="S5" t="s">
        <v>112</v>
      </c>
      <c r="T5" t="s">
        <v>121</v>
      </c>
    </row>
    <row r="6" spans="1:21" x14ac:dyDescent="0.25">
      <c r="F6" t="s">
        <v>49</v>
      </c>
      <c r="I6" t="s">
        <v>24</v>
      </c>
      <c r="O6" t="s">
        <v>66</v>
      </c>
      <c r="P6" t="s">
        <v>77</v>
      </c>
      <c r="Q6" t="s">
        <v>171</v>
      </c>
      <c r="R6" s="5" t="s">
        <v>105</v>
      </c>
      <c r="S6" t="s">
        <v>113</v>
      </c>
      <c r="T6" t="s">
        <v>122</v>
      </c>
    </row>
    <row r="7" spans="1:21" x14ac:dyDescent="0.25">
      <c r="G7" t="s">
        <v>25</v>
      </c>
      <c r="H7">
        <f>IF(AND(F12=1,B13=0,C12=0,D12=0,E12=0),"проверка нет патины+мдф ок",0)</f>
        <v>0</v>
      </c>
      <c r="I7" t="s">
        <v>26</v>
      </c>
      <c r="O7" t="s">
        <v>67</v>
      </c>
      <c r="P7" t="s">
        <v>78</v>
      </c>
      <c r="Q7" t="s">
        <v>93</v>
      </c>
      <c r="R7" t="s">
        <v>106</v>
      </c>
      <c r="S7" t="s">
        <v>114</v>
      </c>
      <c r="T7" t="s">
        <v>123</v>
      </c>
    </row>
    <row r="8" spans="1:21" x14ac:dyDescent="0.25">
      <c r="H8" t="str">
        <f>IF(F12=0,I2,"")</f>
        <v xml:space="preserve">Не указана толщина МДФ; </v>
      </c>
      <c r="I8" t="s">
        <v>27</v>
      </c>
      <c r="O8" t="s">
        <v>68</v>
      </c>
      <c r="P8" t="s">
        <v>88</v>
      </c>
      <c r="Q8" t="s">
        <v>91</v>
      </c>
      <c r="R8" s="5" t="s">
        <v>107</v>
      </c>
      <c r="S8" t="s">
        <v>115</v>
      </c>
      <c r="T8" t="s">
        <v>124</v>
      </c>
    </row>
    <row r="9" spans="1:21" x14ac:dyDescent="0.25">
      <c r="B9">
        <f>M14</f>
        <v>0</v>
      </c>
      <c r="C9">
        <f>IF(B9="да",1,0)</f>
        <v>0</v>
      </c>
      <c r="H9" t="str">
        <f>IF(B12=0,I3,"")</f>
        <v xml:space="preserve">Не указанно наличие патины; </v>
      </c>
      <c r="O9" t="s">
        <v>69</v>
      </c>
      <c r="P9" t="s">
        <v>81</v>
      </c>
      <c r="R9" t="s">
        <v>108</v>
      </c>
      <c r="S9" t="s">
        <v>116</v>
      </c>
      <c r="T9" t="s">
        <v>125</v>
      </c>
    </row>
    <row r="10" spans="1:21" x14ac:dyDescent="0.25">
      <c r="G10" t="s">
        <v>28</v>
      </c>
      <c r="H10" t="str">
        <f>IF(AND(B13=0,B12=1,OR(C12&lt;&gt;0,D12&lt;&gt;0,E12&lt;&gt;0)),I7,"")</f>
        <v/>
      </c>
      <c r="O10" t="s">
        <v>70</v>
      </c>
      <c r="P10" t="s">
        <v>82</v>
      </c>
      <c r="R10" s="5" t="s">
        <v>162</v>
      </c>
      <c r="S10" t="s">
        <v>163</v>
      </c>
      <c r="T10" t="s">
        <v>164</v>
      </c>
    </row>
    <row r="11" spans="1:21" x14ac:dyDescent="0.25">
      <c r="H11" t="str">
        <f>IF(AND(B12=1,B13=1,D12=0),I5,"")</f>
        <v/>
      </c>
      <c r="K11" t="s">
        <v>100</v>
      </c>
      <c r="O11" t="s">
        <v>71</v>
      </c>
      <c r="P11" t="s">
        <v>87</v>
      </c>
      <c r="R11" t="s">
        <v>165</v>
      </c>
      <c r="S11" t="s">
        <v>166</v>
      </c>
      <c r="T11" t="s">
        <v>167</v>
      </c>
    </row>
    <row r="12" spans="1:21" x14ac:dyDescent="0.25">
      <c r="A12" t="s">
        <v>29</v>
      </c>
      <c r="B12">
        <f>IF(B20=1,0,1)</f>
        <v>0</v>
      </c>
      <c r="C12">
        <f>IF(M17="",0,1)</f>
        <v>0</v>
      </c>
      <c r="D12">
        <f>IF(M16="",0,1)</f>
        <v>0</v>
      </c>
      <c r="E12">
        <f>IF(M18="",0,1)</f>
        <v>0</v>
      </c>
      <c r="F12">
        <f>IF(H16="",0,1)</f>
        <v>0</v>
      </c>
      <c r="H12" t="str">
        <f>IF(AND(B12=1,B13=1,C12=0),I4,"")</f>
        <v/>
      </c>
      <c r="O12" t="s">
        <v>72</v>
      </c>
      <c r="P12" t="s">
        <v>83</v>
      </c>
    </row>
    <row r="13" spans="1:21" x14ac:dyDescent="0.25">
      <c r="A13" t="s">
        <v>30</v>
      </c>
      <c r="B13">
        <f>IF(M14="Да",1,0)</f>
        <v>0</v>
      </c>
      <c r="H13" t="str">
        <f>IF(AND(B12=1,B13=1,E12=0),I6,"")</f>
        <v/>
      </c>
      <c r="O13" t="s">
        <v>73</v>
      </c>
      <c r="P13" t="s">
        <v>86</v>
      </c>
    </row>
    <row r="14" spans="1:21" x14ac:dyDescent="0.25">
      <c r="O14" t="s">
        <v>74</v>
      </c>
      <c r="P14" t="s">
        <v>84</v>
      </c>
    </row>
    <row r="15" spans="1:21" ht="15.75" x14ac:dyDescent="0.25">
      <c r="A15" s="53" t="s">
        <v>33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O15" t="s">
        <v>75</v>
      </c>
      <c r="P15" t="s">
        <v>85</v>
      </c>
    </row>
    <row r="16" spans="1:21" x14ac:dyDescent="0.25">
      <c r="P16" s="8" t="s">
        <v>173</v>
      </c>
    </row>
    <row r="17" spans="2:16" x14ac:dyDescent="0.25">
      <c r="P17" t="s">
        <v>174</v>
      </c>
    </row>
    <row r="18" spans="2:16" x14ac:dyDescent="0.25">
      <c r="G18" t="s">
        <v>31</v>
      </c>
      <c r="H18" t="str">
        <f>IF(B19="","ок",I8)</f>
        <v>ок</v>
      </c>
      <c r="P18" t="s">
        <v>89</v>
      </c>
    </row>
    <row r="20" spans="2:16" x14ac:dyDescent="0.25">
      <c r="B20">
        <v>1</v>
      </c>
      <c r="C20">
        <v>1</v>
      </c>
      <c r="D20">
        <v>1</v>
      </c>
      <c r="E20">
        <v>2</v>
      </c>
      <c r="F20">
        <v>1</v>
      </c>
      <c r="G20" t="s">
        <v>32</v>
      </c>
      <c r="H20" t="str">
        <f>IF(AND(C20=2,B20=1),K11,"")</f>
        <v/>
      </c>
      <c r="I20" t="str">
        <f>CONCATENATE(H8,H9,H10,H11,H12,H13,)</f>
        <v xml:space="preserve">Не указана толщина МДФ; Не указанно наличие патины; </v>
      </c>
      <c r="N20">
        <v>1</v>
      </c>
      <c r="P20" s="55" t="s">
        <v>175</v>
      </c>
    </row>
  </sheetData>
  <pageMargins left="0.7" right="0.7" top="0.75" bottom="0.75" header="0.3" footer="0.3"/>
  <pageSetup paperSize="9" orientation="portrait" r:id="rId1"/>
  <tableParts count="5"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Термины и обозначения</vt:lpstr>
      <vt:lpstr>Бланк заказа на фасады</vt:lpstr>
      <vt:lpstr>Лист1</vt:lpstr>
      <vt:lpstr>'Бланк заказа на фасады'!Область_печати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2020-01-09T12:15:37Z</dcterms:modified>
</cp:coreProperties>
</file>